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62B22691-3F6C-49B6-AAC5-673765752268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見積書使い方 " sheetId="3" r:id="rId1"/>
    <sheet name="見積書" sheetId="4" r:id="rId2"/>
    <sheet name="設定" sheetId="2" r:id="rId3"/>
  </sheets>
  <definedNames>
    <definedName name="_xlnm.Print_Area" localSheetId="1">見積書!$A$2:$G$39</definedName>
    <definedName name="_xlnm.Print_Area" localSheetId="0">'見積書使い方 '!$A$2:$G$39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4" l="1"/>
  <c r="E8" i="4"/>
  <c r="E9" i="4"/>
  <c r="E10" i="4"/>
  <c r="F11" i="4"/>
  <c r="F12" i="4"/>
  <c r="F13" i="4"/>
  <c r="F14" i="4"/>
  <c r="F20" i="4"/>
  <c r="F33" i="4" s="1"/>
  <c r="F21" i="4"/>
  <c r="F22" i="4"/>
  <c r="F23" i="4"/>
  <c r="F24" i="4"/>
  <c r="F25" i="4"/>
  <c r="F26" i="4"/>
  <c r="F27" i="4"/>
  <c r="F28" i="4"/>
  <c r="F29" i="4"/>
  <c r="F30" i="4"/>
  <c r="F31" i="4"/>
  <c r="F32" i="4"/>
  <c r="F34" i="4" l="1"/>
  <c r="B10" i="4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33" i="3" s="1"/>
  <c r="F14" i="3"/>
  <c r="F13" i="3"/>
  <c r="F12" i="3"/>
  <c r="F11" i="3"/>
  <c r="E10" i="3"/>
  <c r="E9" i="3"/>
  <c r="E8" i="3"/>
  <c r="F34" i="3" l="1"/>
  <c r="B10" i="3"/>
</calcChain>
</file>

<file path=xl/sharedStrings.xml><?xml version="1.0" encoding="utf-8"?>
<sst xmlns="http://schemas.openxmlformats.org/spreadsheetml/2006/main" count="71" uniqueCount="43">
  <si>
    <t>年　　月　　日</t>
    <rPh sb="0" eb="1">
      <t>ネン</t>
    </rPh>
    <rPh sb="3" eb="4">
      <t>ツキ</t>
    </rPh>
    <rPh sb="6" eb="7">
      <t>ヒ</t>
    </rPh>
    <phoneticPr fontId="1"/>
  </si>
  <si>
    <t>№</t>
    <phoneticPr fontId="1"/>
  </si>
  <si>
    <t>・会社名</t>
    <rPh sb="1" eb="3">
      <t>カイシャ</t>
    </rPh>
    <rPh sb="3" eb="4">
      <t>メイ</t>
    </rPh>
    <phoneticPr fontId="1"/>
  </si>
  <si>
    <t>作成側情報</t>
    <rPh sb="0" eb="2">
      <t>サクセイ</t>
    </rPh>
    <rPh sb="2" eb="3">
      <t>ガワ</t>
    </rPh>
    <rPh sb="3" eb="5">
      <t>ジョウホウ</t>
    </rPh>
    <phoneticPr fontId="1"/>
  </si>
  <si>
    <t>・郵便番号</t>
    <rPh sb="1" eb="5">
      <t>ユウビンバンゴウ</t>
    </rPh>
    <phoneticPr fontId="1"/>
  </si>
  <si>
    <t>・住所１</t>
    <rPh sb="1" eb="3">
      <t>ジュウショ</t>
    </rPh>
    <phoneticPr fontId="1"/>
  </si>
  <si>
    <t>・住所２</t>
    <rPh sb="1" eb="3">
      <t>ジュウショ</t>
    </rPh>
    <phoneticPr fontId="1"/>
  </si>
  <si>
    <t>・電話番号</t>
    <rPh sb="1" eb="3">
      <t>デンワ</t>
    </rPh>
    <rPh sb="3" eb="5">
      <t>バンゴウ</t>
    </rPh>
    <phoneticPr fontId="1"/>
  </si>
  <si>
    <t>・ファックス</t>
    <phoneticPr fontId="1"/>
  </si>
  <si>
    <t>03-3333-333</t>
    <phoneticPr fontId="1"/>
  </si>
  <si>
    <t>〇〇〇株式会社</t>
    <rPh sb="3" eb="5">
      <t>カブシキ</t>
    </rPh>
    <rPh sb="5" eb="7">
      <t>カイシャ</t>
    </rPh>
    <phoneticPr fontId="1"/>
  </si>
  <si>
    <t>・支店名</t>
    <rPh sb="1" eb="4">
      <t>シテンメイ</t>
    </rPh>
    <phoneticPr fontId="1"/>
  </si>
  <si>
    <t>さくら支店</t>
    <rPh sb="3" eb="5">
      <t>シテン</t>
    </rPh>
    <phoneticPr fontId="1"/>
  </si>
  <si>
    <t>←未記入の場合は非表示</t>
    <rPh sb="1" eb="4">
      <t>ミキニュウ</t>
    </rPh>
    <rPh sb="5" eb="7">
      <t>バアイ</t>
    </rPh>
    <rPh sb="8" eb="11">
      <t>ヒヒョウジ</t>
    </rPh>
    <phoneticPr fontId="1"/>
  </si>
  <si>
    <t>・担当</t>
    <rPh sb="1" eb="3">
      <t>タントウ</t>
    </rPh>
    <phoneticPr fontId="1"/>
  </si>
  <si>
    <t>←会社名</t>
    <rPh sb="1" eb="3">
      <t>カイシャ</t>
    </rPh>
    <rPh sb="3" eb="4">
      <t>メイ</t>
    </rPh>
    <phoneticPr fontId="1"/>
  </si>
  <si>
    <t>←郵便番号</t>
    <rPh sb="1" eb="5">
      <t>ユウビンバンゴウ</t>
    </rPh>
    <phoneticPr fontId="1"/>
  </si>
  <si>
    <t>←住所１</t>
    <rPh sb="1" eb="3">
      <t>ジュウショ</t>
    </rPh>
    <phoneticPr fontId="1"/>
  </si>
  <si>
    <t>←住所２</t>
    <rPh sb="1" eb="3">
      <t>ジュウショ</t>
    </rPh>
    <phoneticPr fontId="1"/>
  </si>
  <si>
    <t>←Fax番号</t>
    <rPh sb="4" eb="6">
      <t>バンゴウ</t>
    </rPh>
    <phoneticPr fontId="1"/>
  </si>
  <si>
    <t>←TEL番号</t>
    <rPh sb="4" eb="6">
      <t>バンゴウ</t>
    </rPh>
    <phoneticPr fontId="1"/>
  </si>
  <si>
    <t>←担当名</t>
    <rPh sb="1" eb="3">
      <t>タントウ</t>
    </rPh>
    <rPh sb="3" eb="4">
      <t>メイ</t>
    </rPh>
    <phoneticPr fontId="1"/>
  </si>
  <si>
    <t>ZZ</t>
    <phoneticPr fontId="1"/>
  </si>
  <si>
    <t>XX</t>
    <phoneticPr fontId="1"/>
  </si>
  <si>
    <t>ABC</t>
    <phoneticPr fontId="1"/>
  </si>
  <si>
    <t>DEF</t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</si>
  <si>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</si>
  <si>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</si>
  <si>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</si>
  <si>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</si>
  <si>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合計</t>
    <rPh sb="0" eb="2">
      <t>ゴウケイ</t>
    </rPh>
    <phoneticPr fontId="1"/>
  </si>
  <si>
    <t>消費税(10％)</t>
    <rPh sb="0" eb="3">
      <t>ショウヒゼイ</t>
    </rPh>
    <phoneticPr fontId="1"/>
  </si>
  <si>
    <t>※税別価格</t>
    <rPh sb="1" eb="3">
      <t>ゼイベツ</t>
    </rPh>
    <rPh sb="3" eb="5">
      <t>カカク</t>
    </rPh>
    <phoneticPr fontId="1"/>
  </si>
  <si>
    <t>御中</t>
    <rPh sb="0" eb="2">
      <t>オンチュウ</t>
    </rPh>
    <phoneticPr fontId="1"/>
  </si>
  <si>
    <t>品名・規格</t>
    <rPh sb="0" eb="2">
      <t>ヒンメイ</t>
    </rPh>
    <rPh sb="3" eb="5">
      <t>キカク</t>
    </rPh>
    <phoneticPr fontId="1"/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</si>
  <si>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1"/>
  </si>
  <si>
    <t>案件名：</t>
    <rPh sb="0" eb="3">
      <t>アンケンメイ</t>
    </rPh>
    <phoneticPr fontId="1"/>
  </si>
  <si>
    <t>納入場所：</t>
    <rPh sb="0" eb="4">
      <t>ノウニュウバショ</t>
    </rPh>
    <phoneticPr fontId="1"/>
  </si>
  <si>
    <t>見積有効期限：</t>
    <rPh sb="0" eb="2">
      <t>ミツモリ</t>
    </rPh>
    <rPh sb="2" eb="6">
      <t>ユウコウキゲン</t>
    </rPh>
    <phoneticPr fontId="1"/>
  </si>
  <si>
    <t>支払条件：</t>
    <rPh sb="0" eb="2">
      <t>シハラ</t>
    </rPh>
    <rPh sb="2" eb="4">
      <t>ジョウケン</t>
    </rPh>
    <phoneticPr fontId="1"/>
  </si>
  <si>
    <t>備考</t>
    <rPh sb="0" eb="2">
      <t>ビコウ</t>
    </rPh>
    <phoneticPr fontId="1"/>
  </si>
  <si>
    <t>Ver. Qu-e1.0</t>
    <phoneticPr fontId="1"/>
  </si>
  <si>
    <t>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</si>
</sst>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〒&quot;@"/>
  </numFmts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u/>
      <sz val="22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8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76" fontId="0" fillId="0" borderId="2" xfId="0" applyNumberFormat="1" applyBorder="1"/>
    <xf numFmtId="0" fontId="0" fillId="0" borderId="4" xfId="0" applyBorder="1" applyAlignment="1">
      <alignment horizontal="center"/>
    </xf>
    <xf numFmtId="0" fontId="0" fillId="0" borderId="7" xfId="0" applyBorder="1"/>
    <xf numFmtId="0" fontId="0" fillId="0" borderId="11" xfId="0" applyBorder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38" fontId="0" fillId="0" borderId="10" xfId="1" applyFont="1" applyBorder="1" applyAlignment="1"/>
    <xf numFmtId="38" fontId="0" fillId="0" borderId="15" xfId="1" applyFont="1" applyBorder="1" applyAlignment="1"/>
    <xf numFmtId="38" fontId="0" fillId="0" borderId="17" xfId="1" applyFont="1" applyBorder="1" applyAlignment="1"/>
    <xf numFmtId="38" fontId="0" fillId="0" borderId="5" xfId="1" applyFont="1" applyBorder="1" applyAlignment="1"/>
    <xf numFmtId="38" fontId="0" fillId="0" borderId="13" xfId="1" applyFont="1" applyBorder="1" applyAlignment="1"/>
    <xf numFmtId="38" fontId="0" fillId="0" borderId="6" xfId="1" applyFont="1" applyBorder="1" applyAlignment="1"/>
    <xf numFmtId="38" fontId="0" fillId="0" borderId="16" xfId="1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5" fillId="0" borderId="0" xfId="0" applyFont="1"/>
    <xf numFmtId="0" fontId="6" fillId="0" borderId="0" xfId="0" applyFont="1" applyAlignment="1">
      <alignment vertical="top"/>
    </xf>
    <xf numFmtId="0" fontId="0" fillId="0" borderId="19" xfId="0" applyBorder="1"/>
    <xf numFmtId="0" fontId="8" fillId="0" borderId="0" xfId="0" applyFont="1" applyAlignment="1">
      <alignment horizontal="right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0" borderId="21" xfId="0" applyFont="1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0" fontId="7" fillId="0" borderId="22" xfId="0" applyFont="1" applyBorder="1" applyAlignment="1">
      <alignment horizontal="left" vertical="top"/>
    </xf>
    <xf numFmtId="0" fontId="7" fillId="0" borderId="23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24" xfId="0" applyFont="1" applyBorder="1" applyAlignment="1">
      <alignment horizontal="left" vertical="top"/>
    </xf>
    <xf numFmtId="0" fontId="7" fillId="0" borderId="25" xfId="0" applyFont="1" applyBorder="1" applyAlignment="1">
      <alignment horizontal="left" vertical="top"/>
    </xf>
    <xf numFmtId="0" fontId="7" fillId="0" borderId="26" xfId="0" applyFont="1" applyBorder="1" applyAlignment="1">
      <alignment horizontal="left" vertical="top"/>
    </xf>
    <xf numFmtId="0" fontId="7" fillId="0" borderId="27" xfId="0" applyFont="1" applyBorder="1" applyAlignment="1">
      <alignment horizontal="left" vertical="top"/>
    </xf>
    <xf numFmtId="0" fontId="6" fillId="0" borderId="0" xfId="0" applyFont="1" applyAlignment="1">
      <alignment horizontal="center" vertical="top"/>
    </xf>
    <xf numFmtId="38" fontId="4" fillId="0" borderId="0" xfId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9" xfId="0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522941</xdr:colOff>
      <xdr:row>20</xdr:row>
      <xdr:rowOff>134467</xdr:rowOff>
    </xdr:from>
    <xdr:to>
      <xdr:col>1</xdr:col>
      <xdr:colOff>1636059</xdr:colOff>
      <xdr:row>22</xdr:row>
      <xdr:rowOff>119527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4DDE24AF-50A8-1FE9-EFD4-9CC242BBEB48}"/>
            </a:ext>
          </a:extLst>
        </xdr:cNvPr>
        <xdr:cNvSpPr/>
      </xdr:nvSpPr>
      <xdr:spPr>
        <a:xfrm>
          <a:off x="799353" y="5490879"/>
          <a:ext cx="1113118" cy="448236"/>
        </a:xfrm>
        <a:prstGeom prst="wedgeRoundRectCallout">
          <a:avLst>
            <a:gd name="adj1" fmla="val -11437"/>
            <a:gd name="adj2" fmla="val 90833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自由入力可能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112059</xdr:colOff>
      <xdr:row>17</xdr:row>
      <xdr:rowOff>164352</xdr:rowOff>
    </xdr:from>
    <xdr:to>
      <xdr:col>4</xdr:col>
      <xdr:colOff>582706</xdr:colOff>
      <xdr:row>31</xdr:row>
      <xdr:rowOff>186765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5379C4-2211-8F3E-D92A-053AEAA75D21}"/>
            </a:ext>
          </a:extLst>
        </xdr:cNvPr>
        <xdr:cNvSpPr/>
      </xdr:nvSpPr>
      <xdr:spPr>
        <a:xfrm>
          <a:off x="388471" y="4818528"/>
          <a:ext cx="4004235" cy="327211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77695</xdr:colOff>
      <xdr:row>17</xdr:row>
      <xdr:rowOff>167340</xdr:rowOff>
    </xdr:from>
    <xdr:to>
      <xdr:col>5</xdr:col>
      <xdr:colOff>1299883</xdr:colOff>
      <xdr:row>31</xdr:row>
      <xdr:rowOff>189753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B0272AD-64B2-4B6C-9BD0-2AA069AE4C4C}"/>
            </a:ext>
          </a:extLst>
        </xdr:cNvPr>
        <xdr:cNvSpPr/>
      </xdr:nvSpPr>
      <xdr:spPr>
        <a:xfrm>
          <a:off x="4545107" y="4821516"/>
          <a:ext cx="1222188" cy="327211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129988</xdr:colOff>
      <xdr:row>27</xdr:row>
      <xdr:rowOff>89647</xdr:rowOff>
    </xdr:from>
    <xdr:to>
      <xdr:col>5</xdr:col>
      <xdr:colOff>1243106</xdr:colOff>
      <xdr:row>31</xdr:row>
      <xdr:rowOff>55283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C66A2E4F-CEBB-4D35-BBA0-C6AE6941F2C7}"/>
            </a:ext>
          </a:extLst>
        </xdr:cNvPr>
        <xdr:cNvSpPr/>
      </xdr:nvSpPr>
      <xdr:spPr>
        <a:xfrm>
          <a:off x="4597400" y="7067176"/>
          <a:ext cx="1113118" cy="891989"/>
        </a:xfrm>
        <a:prstGeom prst="wedgeRoundRectCallou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自動計算数式がある為入力不要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558802</xdr:colOff>
      <xdr:row>6</xdr:row>
      <xdr:rowOff>179295</xdr:rowOff>
    </xdr:from>
    <xdr:to>
      <xdr:col>6</xdr:col>
      <xdr:colOff>104588</xdr:colOff>
      <xdr:row>14</xdr:row>
      <xdr:rowOff>74707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0E461C9-A343-4A23-8EE8-EBD878DFFF05}"/>
            </a:ext>
          </a:extLst>
        </xdr:cNvPr>
        <xdr:cNvSpPr/>
      </xdr:nvSpPr>
      <xdr:spPr>
        <a:xfrm>
          <a:off x="3711390" y="1725707"/>
          <a:ext cx="2235198" cy="2241176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177800</xdr:colOff>
      <xdr:row>3</xdr:row>
      <xdr:rowOff>186764</xdr:rowOff>
    </xdr:from>
    <xdr:to>
      <xdr:col>7</xdr:col>
      <xdr:colOff>22412</xdr:colOff>
      <xdr:row>6</xdr:row>
      <xdr:rowOff>13448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B782CD35-6AE6-4DEA-92E4-2E0E57A20AEC}"/>
            </a:ext>
          </a:extLst>
        </xdr:cNvPr>
        <xdr:cNvSpPr/>
      </xdr:nvSpPr>
      <xdr:spPr>
        <a:xfrm>
          <a:off x="4645212" y="881529"/>
          <a:ext cx="1428376" cy="678331"/>
        </a:xfrm>
        <a:prstGeom prst="wedgeRoundRectCallout">
          <a:avLst>
            <a:gd name="adj1" fmla="val -14034"/>
            <a:gd name="adj2" fmla="val 72412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「設定」シートに入力フォーム有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188260</xdr:colOff>
      <xdr:row>5</xdr:row>
      <xdr:rowOff>246529</xdr:rowOff>
    </xdr:from>
    <xdr:to>
      <xdr:col>2</xdr:col>
      <xdr:colOff>67235</xdr:colOff>
      <xdr:row>7</xdr:row>
      <xdr:rowOff>67235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71C09F58-D24C-43E1-87AB-3897D5CE5F06}"/>
            </a:ext>
          </a:extLst>
        </xdr:cNvPr>
        <xdr:cNvSpPr/>
      </xdr:nvSpPr>
      <xdr:spPr>
        <a:xfrm>
          <a:off x="188260" y="1404470"/>
          <a:ext cx="2374151" cy="49305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188259</xdr:colOff>
      <xdr:row>3</xdr:row>
      <xdr:rowOff>112059</xdr:rowOff>
    </xdr:from>
    <xdr:to>
      <xdr:col>1</xdr:col>
      <xdr:colOff>1340223</xdr:colOff>
      <xdr:row>5</xdr:row>
      <xdr:rowOff>76201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5864DFC6-ACB4-4149-A81F-BE50DDBEFBBD}"/>
            </a:ext>
          </a:extLst>
        </xdr:cNvPr>
        <xdr:cNvSpPr/>
      </xdr:nvSpPr>
      <xdr:spPr>
        <a:xfrm>
          <a:off x="188259" y="806824"/>
          <a:ext cx="1428376" cy="427318"/>
        </a:xfrm>
        <a:prstGeom prst="wedgeRoundRectCallout">
          <a:avLst>
            <a:gd name="adj1" fmla="val -13511"/>
            <a:gd name="adj2" fmla="val 85227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会社名手入力</a:t>
          </a:r>
        </a:p>
      </xdr:txBody>
    </xdr:sp>
    <xdr:clientData/>
  </xdr:twoCellAnchor>
  <xdr:twoCellAnchor>
    <xdr:from>
      <xdr:col>0</xdr:col>
      <xdr:colOff>228601</xdr:colOff>
      <xdr:row>14</xdr:row>
      <xdr:rowOff>149413</xdr:rowOff>
    </xdr:from>
    <xdr:to>
      <xdr:col>6</xdr:col>
      <xdr:colOff>59765</xdr:colOff>
      <xdr:row>17</xdr:row>
      <xdr:rowOff>59765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E104E61-3489-4A11-9AEE-4FE82D8E2D3E}"/>
            </a:ext>
          </a:extLst>
        </xdr:cNvPr>
        <xdr:cNvSpPr/>
      </xdr:nvSpPr>
      <xdr:spPr>
        <a:xfrm>
          <a:off x="228601" y="4041589"/>
          <a:ext cx="5673164" cy="67235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646953</xdr:colOff>
      <xdr:row>12</xdr:row>
      <xdr:rowOff>70225</xdr:rowOff>
    </xdr:from>
    <xdr:to>
      <xdr:col>1</xdr:col>
      <xdr:colOff>1912470</xdr:colOff>
      <xdr:row>13</xdr:row>
      <xdr:rowOff>243543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3D46E43D-E022-4E0A-BF6F-1DB47383FF3F}"/>
            </a:ext>
          </a:extLst>
        </xdr:cNvPr>
        <xdr:cNvSpPr/>
      </xdr:nvSpPr>
      <xdr:spPr>
        <a:xfrm>
          <a:off x="923365" y="3454401"/>
          <a:ext cx="1265517" cy="427318"/>
        </a:xfrm>
        <a:prstGeom prst="wedgeRoundRectCallout">
          <a:avLst>
            <a:gd name="adj1" fmla="val -13159"/>
            <a:gd name="adj2" fmla="val 86976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見積条件手入力</a:t>
          </a:r>
        </a:p>
      </xdr:txBody>
    </xdr:sp>
    <xdr:clientData/>
  </xdr:twoCellAnchor>
  <xdr:twoCellAnchor>
    <xdr:from>
      <xdr:col>0</xdr:col>
      <xdr:colOff>168837</xdr:colOff>
      <xdr:row>8</xdr:row>
      <xdr:rowOff>179295</xdr:rowOff>
    </xdr:from>
    <xdr:to>
      <xdr:col>3</xdr:col>
      <xdr:colOff>119530</xdr:colOff>
      <xdr:row>11</xdr:row>
      <xdr:rowOff>74706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3944EB1C-E129-49F6-8C68-971E089B0CDA}"/>
            </a:ext>
          </a:extLst>
        </xdr:cNvPr>
        <xdr:cNvSpPr/>
      </xdr:nvSpPr>
      <xdr:spPr>
        <a:xfrm>
          <a:off x="168837" y="2547471"/>
          <a:ext cx="3103281" cy="657411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71718</xdr:colOff>
      <xdr:row>7</xdr:row>
      <xdr:rowOff>137459</xdr:rowOff>
    </xdr:from>
    <xdr:to>
      <xdr:col>1</xdr:col>
      <xdr:colOff>1500094</xdr:colOff>
      <xdr:row>8</xdr:row>
      <xdr:rowOff>26895</xdr:rowOff>
    </xdr:to>
    <xdr:sp macro="" textlink="">
      <xdr:nvSpPr>
        <xdr:cNvPr id="13" name="吹き出し: 角を丸めた四角形 12">
          <a:extLst>
            <a:ext uri="{FF2B5EF4-FFF2-40B4-BE49-F238E27FC236}">
              <a16:creationId xmlns:a16="http://schemas.microsoft.com/office/drawing/2014/main" id="{AC61141F-73D9-46AE-8A10-3F7EF68040DA}"/>
            </a:ext>
          </a:extLst>
        </xdr:cNvPr>
        <xdr:cNvSpPr/>
      </xdr:nvSpPr>
      <xdr:spPr>
        <a:xfrm>
          <a:off x="348130" y="1967753"/>
          <a:ext cx="1428376" cy="427318"/>
        </a:xfrm>
        <a:prstGeom prst="wedgeRoundRectCallout">
          <a:avLst>
            <a:gd name="adj1" fmla="val -16126"/>
            <a:gd name="adj2" fmla="val 83479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見積金額自動入力</a:t>
          </a:r>
          <a:endParaRPr kumimoji="1" lang="en-US" altLang="ja-JP" sz="1100"/>
        </a:p>
      </xdr:txBody>
    </xdr:sp>
    <xdr:clientData/>
  </xdr:twoCellAnchor>
  <xdr:twoCellAnchor>
    <xdr:from>
      <xdr:col>5</xdr:col>
      <xdr:colOff>95624</xdr:colOff>
      <xdr:row>32</xdr:row>
      <xdr:rowOff>58269</xdr:rowOff>
    </xdr:from>
    <xdr:to>
      <xdr:col>5</xdr:col>
      <xdr:colOff>1317812</xdr:colOff>
      <xdr:row>33</xdr:row>
      <xdr:rowOff>201707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974E39BF-D1E8-409B-8EB5-392052E4219A}"/>
            </a:ext>
          </a:extLst>
        </xdr:cNvPr>
        <xdr:cNvSpPr/>
      </xdr:nvSpPr>
      <xdr:spPr>
        <a:xfrm>
          <a:off x="4563036" y="8193740"/>
          <a:ext cx="1222188" cy="382496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327213</xdr:colOff>
      <xdr:row>32</xdr:row>
      <xdr:rowOff>115047</xdr:rowOff>
    </xdr:from>
    <xdr:to>
      <xdr:col>9</xdr:col>
      <xdr:colOff>125507</xdr:colOff>
      <xdr:row>36</xdr:row>
      <xdr:rowOff>65742</xdr:rowOff>
    </xdr:to>
    <xdr:sp macro="" textlink="">
      <xdr:nvSpPr>
        <xdr:cNvPr id="15" name="吹き出し: 角を丸めた四角形 14">
          <a:extLst>
            <a:ext uri="{FF2B5EF4-FFF2-40B4-BE49-F238E27FC236}">
              <a16:creationId xmlns:a16="http://schemas.microsoft.com/office/drawing/2014/main" id="{58AB90BA-6281-4C79-B6F7-D61116CAF217}"/>
            </a:ext>
          </a:extLst>
        </xdr:cNvPr>
        <xdr:cNvSpPr/>
      </xdr:nvSpPr>
      <xdr:spPr>
        <a:xfrm>
          <a:off x="6378389" y="8250518"/>
          <a:ext cx="1113118" cy="891989"/>
        </a:xfrm>
        <a:prstGeom prst="wedgeRoundRectCallout">
          <a:avLst>
            <a:gd name="adj1" fmla="val -100028"/>
            <a:gd name="adj2" fmla="val -31303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自動計算数式がある為入力不要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143436</xdr:colOff>
      <xdr:row>39</xdr:row>
      <xdr:rowOff>73213</xdr:rowOff>
    </xdr:from>
    <xdr:to>
      <xdr:col>4</xdr:col>
      <xdr:colOff>599142</xdr:colOff>
      <xdr:row>41</xdr:row>
      <xdr:rowOff>67236</xdr:rowOff>
    </xdr:to>
    <xdr:sp macro="" textlink="">
      <xdr:nvSpPr>
        <xdr:cNvPr id="16" name="吹き出し: 角を丸めた四角形 15">
          <a:extLst>
            <a:ext uri="{FF2B5EF4-FFF2-40B4-BE49-F238E27FC236}">
              <a16:creationId xmlns:a16="http://schemas.microsoft.com/office/drawing/2014/main" id="{533E743A-DAC7-4982-9E74-144CC16C2A02}"/>
            </a:ext>
          </a:extLst>
        </xdr:cNvPr>
        <xdr:cNvSpPr/>
      </xdr:nvSpPr>
      <xdr:spPr>
        <a:xfrm>
          <a:off x="3296024" y="9852213"/>
          <a:ext cx="1113118" cy="457199"/>
        </a:xfrm>
        <a:prstGeom prst="wedgeRoundRectCallout">
          <a:avLst>
            <a:gd name="adj1" fmla="val -44323"/>
            <a:gd name="adj2" fmla="val -97748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自由入力可能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74678-0D0F-44F3-B0D3-F3D6703DEE66}">
  <sheetPr>
    <pageSetUpPr fitToPage="1"/>
  </sheetPr>
  <dimension ref="A2:N39"/>
  <sheetViews>
    <sheetView view="pageBreakPreview" topLeftCell="A28" zoomScale="85" zoomScaleNormal="85" zoomScaleSheetLayoutView="85" workbookViewId="0">
      <selection activeCell="J45" sqref="J45"/>
    </sheetView>
  </sheetViews>
  <sheetFormatPr defaultRowHeight="18"/>
  <cols>
    <col min="1" max="1" width="3.6640625" customWidth="1"/>
    <col min="2" max="2" width="29.08203125" customWidth="1"/>
    <col min="6" max="6" width="18" customWidth="1"/>
    <col min="7" max="7" width="2.75" customWidth="1"/>
  </cols>
  <sheetData>
    <row r="2" spans="1:14">
      <c r="F2" s="2" t="s">
        <v>1</v>
      </c>
    </row>
    <row r="3" spans="1:14">
      <c r="F3" s="1" t="s">
        <v>0</v>
      </c>
    </row>
    <row r="4" spans="1:14" s="25" customFormat="1" ht="18" customHeight="1">
      <c r="A4" s="39" t="s">
        <v>35</v>
      </c>
      <c r="B4" s="39"/>
      <c r="C4" s="39"/>
      <c r="D4" s="39"/>
      <c r="E4" s="39"/>
      <c r="F4" s="39"/>
    </row>
    <row r="5" spans="1:14" s="25" customFormat="1" ht="18" customHeight="1">
      <c r="A5" s="39"/>
      <c r="B5" s="39"/>
      <c r="C5" s="39"/>
      <c r="D5" s="39"/>
      <c r="E5" s="39"/>
      <c r="F5" s="39"/>
    </row>
    <row r="6" spans="1:14" s="25" customFormat="1" ht="30.5" customHeight="1"/>
    <row r="7" spans="1:14" ht="22.5">
      <c r="B7" s="23"/>
      <c r="C7" s="22" t="s">
        <v>33</v>
      </c>
    </row>
    <row r="8" spans="1:14" ht="42.5" customHeight="1">
      <c r="E8" t="str">
        <f>IF(設定!B2="","",設定!B2)&amp;"　"&amp;IF(設定!B3="","",設定!B3)</f>
        <v>〇〇〇株式会社　さくら支店</v>
      </c>
      <c r="H8" t="s">
        <v>15</v>
      </c>
    </row>
    <row r="9" spans="1:14" ht="20" customHeight="1">
      <c r="E9" t="str">
        <f>IF(設定!B4="","","〒"&amp;設定!B4)</f>
        <v>〒000-0000</v>
      </c>
      <c r="H9" t="s">
        <v>16</v>
      </c>
    </row>
    <row r="10" spans="1:14" ht="20" customHeight="1">
      <c r="B10" s="40" t="str">
        <f>IF(F33="","","金額 ￥"&amp;F33&amp;"-")</f>
        <v/>
      </c>
      <c r="C10" s="40"/>
      <c r="E10" t="str">
        <f>IF(設定!B5="","",設定!B5)</f>
        <v>ABC</v>
      </c>
      <c r="H10" t="s">
        <v>17</v>
      </c>
    </row>
    <row r="11" spans="1:14" ht="20" customHeight="1">
      <c r="B11" s="40"/>
      <c r="C11" s="40"/>
      <c r="F11" s="1" t="str">
        <f>IF(設定!B6="","",設定!B6)</f>
        <v>DEF</v>
      </c>
      <c r="H11" t="s">
        <v>18</v>
      </c>
      <c r="N11" s="24"/>
    </row>
    <row r="12" spans="1:14" ht="20" customHeight="1">
      <c r="B12" t="s">
        <v>32</v>
      </c>
      <c r="F12" t="str">
        <f>IF(設定!B7="","","TEL "&amp; 設定!B7)</f>
        <v>TEL 03-3333-333</v>
      </c>
      <c r="H12" t="s">
        <v>20</v>
      </c>
    </row>
    <row r="13" spans="1:14" ht="20" customHeight="1">
      <c r="F13" t="str">
        <f>IF(設定!B8="","","FAX "&amp; 設定!B8)</f>
        <v>FAX XX</v>
      </c>
      <c r="H13" t="s">
        <v>19</v>
      </c>
    </row>
    <row r="14" spans="1:14" ht="20" customHeight="1">
      <c r="F14" t="str">
        <f>IF(設定!B9="","","担当 "&amp; 設定!B9)</f>
        <v>担当 ZZ</v>
      </c>
      <c r="H14" t="s">
        <v>21</v>
      </c>
    </row>
    <row r="15" spans="1:14" ht="20" customHeight="1"/>
    <row r="16" spans="1:14" ht="20" customHeight="1">
      <c r="B16" s="2" t="s">
        <v>36</v>
      </c>
      <c r="E16" s="41" t="s">
        <v>39</v>
      </c>
      <c r="F16" s="41"/>
    </row>
    <row r="17" spans="2:6" ht="20" customHeight="1">
      <c r="B17" s="26" t="s">
        <v>37</v>
      </c>
      <c r="E17" s="42" t="s">
        <v>38</v>
      </c>
      <c r="F17" s="42"/>
    </row>
    <row r="18" spans="2:6" ht="18.5" thickBot="1"/>
    <row r="19" spans="2:6" ht="19" thickTop="1" thickBot="1">
      <c r="B19" s="9" t="s">
        <v>34</v>
      </c>
      <c r="C19" s="5" t="s">
        <v>28</v>
      </c>
      <c r="D19" s="10" t="s">
        <v>29</v>
      </c>
      <c r="E19" s="10" t="s">
        <v>27</v>
      </c>
      <c r="F19" s="11" t="s">
        <v>26</v>
      </c>
    </row>
    <row r="20" spans="2:6" ht="18.5" thickTop="1">
      <c r="B20" s="7"/>
      <c r="C20" s="12"/>
      <c r="D20" s="12"/>
      <c r="E20" s="19"/>
      <c r="F20" s="15" t="str">
        <f>IF(E20="","",E20*C20)</f>
        <v/>
      </c>
    </row>
    <row r="21" spans="2:6">
      <c r="B21" s="13"/>
      <c r="C21" s="8"/>
      <c r="D21" s="8"/>
      <c r="E21" s="20"/>
      <c r="F21" s="16" t="str">
        <f t="shared" ref="F21:F32" si="0">IF(E21="","",E21*C21)</f>
        <v/>
      </c>
    </row>
    <row r="22" spans="2:6">
      <c r="B22" s="13"/>
      <c r="C22" s="8"/>
      <c r="D22" s="8"/>
      <c r="E22" s="20"/>
      <c r="F22" s="16" t="str">
        <f t="shared" si="0"/>
        <v/>
      </c>
    </row>
    <row r="23" spans="2:6">
      <c r="B23" s="13"/>
      <c r="C23" s="8"/>
      <c r="D23" s="8"/>
      <c r="E23" s="20"/>
      <c r="F23" s="16" t="str">
        <f t="shared" si="0"/>
        <v/>
      </c>
    </row>
    <row r="24" spans="2:6">
      <c r="B24" s="13"/>
      <c r="C24" s="8"/>
      <c r="D24" s="8"/>
      <c r="E24" s="20"/>
      <c r="F24" s="16" t="str">
        <f t="shared" si="0"/>
        <v/>
      </c>
    </row>
    <row r="25" spans="2:6">
      <c r="B25" s="13"/>
      <c r="C25" s="8"/>
      <c r="D25" s="8"/>
      <c r="E25" s="20"/>
      <c r="F25" s="16" t="str">
        <f t="shared" si="0"/>
        <v/>
      </c>
    </row>
    <row r="26" spans="2:6">
      <c r="B26" s="13"/>
      <c r="C26" s="8"/>
      <c r="D26" s="8"/>
      <c r="E26" s="20"/>
      <c r="F26" s="16" t="str">
        <f t="shared" si="0"/>
        <v/>
      </c>
    </row>
    <row r="27" spans="2:6">
      <c r="B27" s="13"/>
      <c r="C27" s="8"/>
      <c r="D27" s="8"/>
      <c r="E27" s="20"/>
      <c r="F27" s="16" t="str">
        <f t="shared" si="0"/>
        <v/>
      </c>
    </row>
    <row r="28" spans="2:6">
      <c r="B28" s="13"/>
      <c r="C28" s="8"/>
      <c r="D28" s="8"/>
      <c r="E28" s="20"/>
      <c r="F28" s="16" t="str">
        <f t="shared" si="0"/>
        <v/>
      </c>
    </row>
    <row r="29" spans="2:6">
      <c r="B29" s="13"/>
      <c r="C29" s="8"/>
      <c r="D29" s="8"/>
      <c r="E29" s="20"/>
      <c r="F29" s="16" t="str">
        <f t="shared" si="0"/>
        <v/>
      </c>
    </row>
    <row r="30" spans="2:6">
      <c r="B30" s="13"/>
      <c r="C30" s="8"/>
      <c r="D30" s="8"/>
      <c r="E30" s="20"/>
      <c r="F30" s="16" t="str">
        <f t="shared" si="0"/>
        <v/>
      </c>
    </row>
    <row r="31" spans="2:6">
      <c r="B31" s="13"/>
      <c r="C31" s="8"/>
      <c r="D31" s="8"/>
      <c r="E31" s="20"/>
      <c r="F31" s="16" t="str">
        <f t="shared" si="0"/>
        <v/>
      </c>
    </row>
    <row r="32" spans="2:6" ht="18.5" thickBot="1">
      <c r="B32" s="6"/>
      <c r="C32" s="14"/>
      <c r="D32" s="14"/>
      <c r="E32" s="21"/>
      <c r="F32" s="17" t="str">
        <f t="shared" si="0"/>
        <v/>
      </c>
    </row>
    <row r="33" spans="2:7" ht="19" thickTop="1" thickBot="1">
      <c r="D33" s="28" t="s">
        <v>30</v>
      </c>
      <c r="E33" s="29"/>
      <c r="F33" s="18" t="str">
        <f>IF(F20="","",SUM(F20:F32))</f>
        <v/>
      </c>
    </row>
    <row r="34" spans="2:7" ht="19" thickTop="1" thickBot="1">
      <c r="D34" s="28" t="s">
        <v>31</v>
      </c>
      <c r="E34" s="29"/>
      <c r="F34" s="18" t="str">
        <f>IF(F33="","",F33*0.1)</f>
        <v/>
      </c>
    </row>
    <row r="35" spans="2:7" ht="19" thickTop="1" thickBot="1"/>
    <row r="36" spans="2:7" ht="18.5" thickTop="1">
      <c r="B36" s="30" t="s">
        <v>40</v>
      </c>
      <c r="C36" s="31"/>
      <c r="D36" s="31"/>
      <c r="E36" s="31"/>
      <c r="F36" s="32"/>
    </row>
    <row r="37" spans="2:7">
      <c r="B37" s="33"/>
      <c r="C37" s="34"/>
      <c r="D37" s="34"/>
      <c r="E37" s="34"/>
      <c r="F37" s="35"/>
    </row>
    <row r="38" spans="2:7" ht="18.5" thickBot="1">
      <c r="B38" s="36"/>
      <c r="C38" s="37"/>
      <c r="D38" s="37"/>
      <c r="E38" s="37"/>
      <c r="F38" s="38"/>
    </row>
    <row r="39" spans="2:7" ht="18.5" thickTop="1">
      <c r="G39" s="27" t="s">
        <v>41</v>
      </c>
    </row>
  </sheetData>
  <mergeCells count="7">
    <mergeCell ref="D34:E34"/>
    <mergeCell ref="B36:F38"/>
    <mergeCell ref="A4:F5"/>
    <mergeCell ref="B10:C11"/>
    <mergeCell ref="E16:F16"/>
    <mergeCell ref="E17:F17"/>
    <mergeCell ref="D33:E33"/>
  </mergeCells>
  <phoneticPr fontId="1"/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275F0-9214-4877-B293-9970971EB97F}">
  <sheetPr>
    <pageSetUpPr fitToPage="1"/>
  </sheetPr>
  <dimension ref="A2:N39"/>
  <sheetViews>
    <sheetView tabSelected="1" view="pageBreakPreview" topLeftCell="A31" zoomScale="85" zoomScaleNormal="85" zoomScaleSheetLayoutView="85" workbookViewId="0">
      <selection activeCell="J36" sqref="J36"/>
    </sheetView>
  </sheetViews>
  <sheetFormatPr defaultRowHeight="18"/>
  <cols>
    <col min="1" max="1" width="3.6640625" customWidth="1"/>
    <col min="2" max="2" width="29.08203125" customWidth="1"/>
    <col min="6" max="6" width="18" customWidth="1"/>
    <col min="7" max="7" width="2.75" customWidth="1"/>
  </cols>
  <sheetData>
    <row r="2" spans="1:14">
      <c r="F2" s="2" t="s">
        <v>1</v>
      </c>
    </row>
    <row r="3" spans="1:14">
      <c r="F3" s="1" t="s">
        <v>0</v>
      </c>
    </row>
    <row r="4" spans="1:14" s="25" customFormat="1" ht="18" customHeight="1">
      <c r="A4" s="43" t="s">
        <v>35</v>
      </c>
      <c r="B4" s="43"/>
      <c r="C4" s="43"/>
      <c r="D4" s="43"/>
      <c r="E4" s="43"/>
      <c r="F4" s="43"/>
    </row>
    <row r="5" spans="1:14" s="25" customFormat="1" ht="18" customHeight="1">
      <c r="A5" s="43"/>
      <c r="B5" s="43"/>
      <c r="C5" s="43"/>
      <c r="D5" s="43"/>
      <c r="E5" s="43"/>
      <c r="F5" s="43"/>
    </row>
    <row r="6" spans="1:14" s="25" customFormat="1" ht="30.5" customHeight="1"/>
    <row r="7" spans="1:14" ht="22.5">
      <c r="B7" s="23" t="str">
        <f>IF(設定!B2="","",設定!B2)</f>
        <v>〇〇〇株式会社</v>
      </c>
      <c r="C7" s="22" t="s">
        <v>33</v>
      </c>
    </row>
    <row r="8" spans="1:14" ht="42.5" customHeight="1">
      <c r="E8" t="str">
        <f>IF(設定!B2="","",設定!B2)&amp;"　"&amp;IF(設定!B3="","",設定!B3)</f>
        <v>〇〇〇株式会社　さくら支店</v>
      </c>
      <c r="H8" t="s">
        <v>15</v>
      </c>
    </row>
    <row r="9" spans="1:14" ht="20" customHeight="1">
      <c r="E9" t="str">
        <f>IF(設定!B4="","","〒"&amp;設定!B4)</f>
        <v>〒000-0000</v>
      </c>
      <c r="H9" t="s">
        <v>16</v>
      </c>
    </row>
    <row r="10" spans="1:14" ht="20" customHeight="1">
      <c r="B10" s="40" t="str">
        <f>IF(F33="","","金額 ￥"&amp;F33&amp;"-")</f>
        <v/>
      </c>
      <c r="C10" s="40"/>
      <c r="E10" t="str">
        <f>IF(設定!B5="","",設定!B5)</f>
        <v>ABC</v>
      </c>
      <c r="H10" t="s">
        <v>17</v>
      </c>
    </row>
    <row r="11" spans="1:14" ht="20" customHeight="1">
      <c r="B11" s="40"/>
      <c r="C11" s="40"/>
      <c r="F11" s="1" t="str">
        <f>IF(設定!B6="","",設定!B6)</f>
        <v>DEF</v>
      </c>
      <c r="H11" t="s">
        <v>18</v>
      </c>
      <c r="N11" s="24"/>
    </row>
    <row r="12" spans="1:14" ht="20" customHeight="1">
      <c r="B12" t="s">
        <v>32</v>
      </c>
      <c r="F12" t="str">
        <f>IF(設定!B7="","","TEL "&amp; 設定!B7)</f>
        <v>TEL 03-3333-333</v>
      </c>
      <c r="H12" t="s">
        <v>20</v>
      </c>
    </row>
    <row r="13" spans="1:14" ht="20" customHeight="1">
      <c r="F13" t="str">
        <f>IF(設定!B8="","","FAX "&amp; 設定!B8)</f>
        <v>FAX XX</v>
      </c>
      <c r="H13" t="s">
        <v>19</v>
      </c>
    </row>
    <row r="14" spans="1:14" ht="20" customHeight="1">
      <c r="F14" t="str">
        <f>IF(設定!B9="","","担当 "&amp; 設定!B9)</f>
        <v>担当 ZZ</v>
      </c>
      <c r="H14" t="s">
        <v>21</v>
      </c>
    </row>
    <row r="15" spans="1:14" ht="20" customHeight="1"/>
    <row r="16" spans="1:14" ht="20" customHeight="1">
      <c r="B16" s="2" t="s">
        <v>36</v>
      </c>
      <c r="E16" s="41" t="s">
        <v>39</v>
      </c>
      <c r="F16" s="41"/>
    </row>
    <row r="17" spans="2:6" ht="20" customHeight="1">
      <c r="B17" s="26" t="s">
        <v>37</v>
      </c>
      <c r="E17" s="42" t="s">
        <v>38</v>
      </c>
      <c r="F17" s="42"/>
    </row>
    <row r="18" spans="2:6" ht="18.5" thickBot="1"/>
    <row r="19" spans="2:6" ht="19" thickTop="1" thickBot="1">
      <c r="B19" s="9" t="s">
        <v>34</v>
      </c>
      <c r="C19" s="5" t="s">
        <v>28</v>
      </c>
      <c r="D19" s="10" t="s">
        <v>29</v>
      </c>
      <c r="E19" s="10" t="s">
        <v>27</v>
      </c>
      <c r="F19" s="11" t="s">
        <v>26</v>
      </c>
    </row>
    <row r="20" spans="2:6" ht="18.5" thickTop="1">
      <c r="B20" s="7"/>
      <c r="C20" s="12"/>
      <c r="D20" s="12"/>
      <c r="E20" s="19"/>
      <c r="F20" s="15" t="str">
        <f t="shared" ref="F20:F32" si="0">IF(E20="","",E20*C20)</f>
        <v/>
      </c>
    </row>
    <row r="21" spans="2:6">
      <c r="B21" s="13"/>
      <c r="C21" s="8"/>
      <c r="D21" s="8"/>
      <c r="E21" s="20"/>
      <c r="F21" s="16" t="str">
        <f t="shared" si="0"/>
        <v/>
      </c>
    </row>
    <row r="22" spans="2:6">
      <c r="B22" s="13"/>
      <c r="C22" s="8"/>
      <c r="D22" s="8"/>
      <c r="E22" s="20"/>
      <c r="F22" s="16" t="str">
        <f t="shared" si="0"/>
        <v/>
      </c>
    </row>
    <row r="23" spans="2:6">
      <c r="B23" s="13"/>
      <c r="C23" s="8"/>
      <c r="D23" s="8"/>
      <c r="E23" s="20"/>
      <c r="F23" s="16" t="str">
        <f t="shared" si="0"/>
        <v/>
      </c>
    </row>
    <row r="24" spans="2:6">
      <c r="B24" s="13"/>
      <c r="C24" s="8"/>
      <c r="D24" s="8"/>
      <c r="E24" s="20"/>
      <c r="F24" s="16" t="str">
        <f t="shared" si="0"/>
        <v/>
      </c>
    </row>
    <row r="25" spans="2:6">
      <c r="B25" s="13"/>
      <c r="C25" s="8"/>
      <c r="D25" s="8"/>
      <c r="E25" s="20"/>
      <c r="F25" s="16" t="str">
        <f t="shared" si="0"/>
        <v/>
      </c>
    </row>
    <row r="26" spans="2:6">
      <c r="B26" s="13"/>
      <c r="C26" s="8"/>
      <c r="D26" s="8"/>
      <c r="E26" s="20"/>
      <c r="F26" s="16" t="str">
        <f t="shared" si="0"/>
        <v/>
      </c>
    </row>
    <row r="27" spans="2:6">
      <c r="B27" s="13"/>
      <c r="C27" s="8"/>
      <c r="D27" s="8"/>
      <c r="E27" s="20"/>
      <c r="F27" s="16" t="str">
        <f t="shared" si="0"/>
        <v/>
      </c>
    </row>
    <row r="28" spans="2:6">
      <c r="B28" s="13"/>
      <c r="C28" s="8"/>
      <c r="D28" s="8"/>
      <c r="E28" s="20"/>
      <c r="F28" s="16" t="str">
        <f t="shared" si="0"/>
        <v/>
      </c>
    </row>
    <row r="29" spans="2:6">
      <c r="B29" s="13"/>
      <c r="C29" s="8"/>
      <c r="D29" s="8"/>
      <c r="E29" s="20"/>
      <c r="F29" s="16" t="str">
        <f t="shared" si="0"/>
        <v/>
      </c>
    </row>
    <row r="30" spans="2:6">
      <c r="B30" s="13"/>
      <c r="C30" s="8"/>
      <c r="D30" s="8"/>
      <c r="E30" s="20"/>
      <c r="F30" s="16" t="str">
        <f t="shared" si="0"/>
        <v/>
      </c>
    </row>
    <row r="31" spans="2:6">
      <c r="B31" s="13"/>
      <c r="C31" s="8"/>
      <c r="D31" s="8"/>
      <c r="E31" s="20"/>
      <c r="F31" s="16" t="str">
        <f t="shared" si="0"/>
        <v/>
      </c>
    </row>
    <row r="32" spans="2:6" ht="18.5" thickBot="1">
      <c r="B32" s="6"/>
      <c r="C32" s="14"/>
      <c r="D32" s="14"/>
      <c r="E32" s="21"/>
      <c r="F32" s="17" t="str">
        <f t="shared" si="0"/>
        <v/>
      </c>
    </row>
    <row r="33" spans="2:7" ht="19" thickTop="1" thickBot="1">
      <c r="D33" s="28" t="s">
        <v>30</v>
      </c>
      <c r="E33" s="29"/>
      <c r="F33" s="18" t="str">
        <f>IF(F20="","",SUM(F20:F32))</f>
        <v/>
      </c>
    </row>
    <row r="34" spans="2:7" ht="19" thickTop="1" thickBot="1">
      <c r="D34" s="28" t="s">
        <v>31</v>
      </c>
      <c r="E34" s="29"/>
      <c r="F34" s="18" t="str">
        <f>IF(F33="","",F33*0.1)</f>
        <v/>
      </c>
    </row>
    <row r="35" spans="2:7" ht="19" thickTop="1" thickBot="1"/>
    <row r="36" spans="2:7" ht="18.5" thickTop="1">
      <c r="B36" s="30" t="s">
        <v>40</v>
      </c>
      <c r="C36" s="31"/>
      <c r="D36" s="31"/>
      <c r="E36" s="31"/>
      <c r="F36" s="32"/>
    </row>
    <row r="37" spans="2:7">
      <c r="B37" s="33"/>
      <c r="C37" s="34"/>
      <c r="D37" s="34"/>
      <c r="E37" s="34"/>
      <c r="F37" s="35"/>
    </row>
    <row r="38" spans="2:7" ht="18.5" thickBot="1">
      <c r="B38" s="36"/>
      <c r="C38" s="37"/>
      <c r="D38" s="37"/>
      <c r="E38" s="37"/>
      <c r="F38" s="38"/>
    </row>
    <row r="39" spans="2:7" ht="18.5" thickTop="1">
      <c r="G39" s="27" t="s">
        <v>41</v>
      </c>
    </row>
  </sheetData>
  <mergeCells count="7">
    <mergeCell ref="B36:F38"/>
    <mergeCell ref="D33:E33"/>
    <mergeCell ref="D34:E34"/>
    <mergeCell ref="A4:F5"/>
    <mergeCell ref="E16:F16"/>
    <mergeCell ref="E17:F17"/>
    <mergeCell ref="B10:C11"/>
  </mergeCells>
  <phoneticPr fontId="1"/>
  <printOptions horizontalCentered="1" verticalCentered="1"/>
  <pageMargins left="0.19685039370078741" right="0.19685039370078741" top="0" bottom="0.19685039370078741" header="0.31496062992125984" footer="0.31496062992125984"/>
  <pageSetup paperSize="9" orientation="portrait"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99EE7-E8E2-40AC-92C8-39FFF50F56BC}">
  <dimension ref="A1:C9"/>
  <sheetViews>
    <sheetView zoomScale="85" zoomScaleNormal="85" workbookViewId="0">
      <selection activeCell="G7" sqref="G7"/>
    </sheetView>
  </sheetViews>
  <sheetFormatPr defaultRowHeight="18"/>
  <cols>
    <col min="1" max="1" width="16.58203125" customWidth="1"/>
    <col min="2" max="2" width="27.25" customWidth="1"/>
  </cols>
  <sheetData>
    <row r="1" spans="1:3" ht="18.5" thickBot="1">
      <c r="A1" s="44" t="s">
        <v>3</v>
      </c>
      <c r="B1" s="44"/>
    </row>
    <row r="2" spans="1:3" ht="18.5" thickBot="1">
      <c r="A2" t="s">
        <v>2</v>
      </c>
      <c r="B2" s="3" t="s">
        <v>10</v>
      </c>
    </row>
    <row r="3" spans="1:3" ht="18.5" thickBot="1">
      <c r="A3" t="s">
        <v>11</v>
      </c>
      <c r="B3" s="3" t="s">
        <v>12</v>
      </c>
      <c r="C3" t="s">
        <v>13</v>
      </c>
    </row>
    <row r="4" spans="1:3" ht="18.5" thickBot="1">
      <c r="A4" t="s">
        <v>4</v>
      </c>
      <c r="B4" s="4" t="s">
        <v>42</v>
      </c>
    </row>
    <row r="5" spans="1:3" ht="18.5" thickBot="1">
      <c r="A5" t="s">
        <v>5</v>
      </c>
      <c r="B5" s="3" t="s">
        <v>24</v>
      </c>
    </row>
    <row r="6" spans="1:3" ht="18.5" thickBot="1">
      <c r="A6" t="s">
        <v>6</v>
      </c>
      <c r="B6" s="3" t="s">
        <v>25</v>
      </c>
    </row>
    <row r="7" spans="1:3" ht="18.5" thickBot="1">
      <c r="A7" t="s">
        <v>7</v>
      </c>
      <c r="B7" s="3" t="s">
        <v>9</v>
      </c>
      <c r="C7" t="s">
        <v>13</v>
      </c>
    </row>
    <row r="8" spans="1:3" ht="18.5" thickBot="1">
      <c r="A8" t="s">
        <v>8</v>
      </c>
      <c r="B8" s="3" t="s">
        <v>23</v>
      </c>
      <c r="C8" t="s">
        <v>13</v>
      </c>
    </row>
    <row r="9" spans="1:3" ht="18.5" thickBot="1">
      <c r="A9" t="s">
        <v>14</v>
      </c>
      <c r="B9" s="3" t="s">
        <v>22</v>
      </c>
      <c r="C9" t="s">
        <v>13</v>
      </c>
    </row>
  </sheetData>
  <mergeCells count="1">
    <mergeCell ref="A1:B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見積書使い方 </vt:lpstr>
      <vt:lpstr>見積書</vt:lpstr>
      <vt:lpstr>設定</vt:lpstr>
      <vt:lpstr>見積書!Print_Area</vt:lpstr>
      <vt:lpstr>'見積書使い方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2024-10-16T05:53:37Z</dcterms:created>
  <dcterms:modified xsi:type="dcterms:W3CDTF">2024-10-20T13:01:07Z</dcterms:modified>
</cp:coreProperties>
</file>