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5FD0432D-E1C9-4DB7-B551-C3A923B3D095}" xr6:coauthVersionLast="47" xr6:coauthVersionMax="47" xr10:uidLastSave="{00000000-0000-0000-0000-000000000000}"/>
  <bookViews>
    <workbookView xWindow="-120" yWindow="-16320" windowWidth="29040" windowHeight="15720" activeTab="1" xr2:uid="{00000000-000D-0000-FFFF-FFFF00000000}"/>
  </bookViews>
  <sheets>
    <sheet name="使い方 " sheetId="3" r:id="rId1"/>
    <sheet name="納品書" sheetId="1" r:id="rId2"/>
    <sheet name="請求書" sheetId="4" r:id="rId3"/>
    <sheet name="設定" sheetId="2" r:id="rId4"/>
  </sheets>
  <definedNames>
    <definedName name="_xlnm.Print_Area" localSheetId="0">'使い方 '!$A$2:$I$39</definedName>
    <definedName name="_xlnm.Print_Area" localSheetId="2">請求書!$A$2:$H$39</definedName>
    <definedName name="_xlnm.Print_Area" localSheetId="1">納品書!$A$2:$I$40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F7" i="1"/>
  <c r="G14" i="4"/>
  <c r="G3" i="4"/>
  <c r="G2" i="4"/>
  <c r="C7" i="4"/>
  <c r="G13" i="4"/>
  <c r="G12" i="4"/>
  <c r="G11" i="4"/>
  <c r="F10" i="4"/>
  <c r="F9" i="4"/>
  <c r="F8" i="4"/>
  <c r="G14" i="3"/>
  <c r="G13" i="3"/>
  <c r="G12" i="3"/>
  <c r="G11" i="3"/>
  <c r="F10" i="3"/>
  <c r="F9" i="3"/>
  <c r="F8" i="3"/>
  <c r="G25" i="1"/>
  <c r="G26" i="1"/>
  <c r="G27" i="1"/>
  <c r="G28" i="1"/>
  <c r="G29" i="1"/>
  <c r="G30" i="1"/>
  <c r="G20" i="1"/>
  <c r="G21" i="1"/>
  <c r="G22" i="1"/>
  <c r="G23" i="1"/>
  <c r="G24" i="1"/>
  <c r="G31" i="1"/>
  <c r="G19" i="1"/>
  <c r="G32" i="1" s="1"/>
  <c r="G34" i="1" s="1"/>
  <c r="C10" i="1" s="1"/>
  <c r="C10" i="4" s="1"/>
  <c r="G14" i="1"/>
  <c r="G13" i="1"/>
  <c r="G12" i="1"/>
  <c r="F9" i="1"/>
  <c r="F8" i="1"/>
  <c r="G11" i="1"/>
  <c r="F10" i="1"/>
  <c r="G33" i="1" l="1"/>
</calcChain>
</file>

<file path=xl/sharedStrings.xml><?xml version="1.0" encoding="utf-8"?>
<sst xmlns="http://schemas.openxmlformats.org/spreadsheetml/2006/main" count="84" uniqueCount="50">
  <si>
    <t>年　　月　　日</t>
    <rPh sb="0" eb="1">
      <t>ネン</t>
    </rPh>
    <rPh sb="3" eb="4">
      <t>ツキ</t>
    </rPh>
    <rPh sb="6" eb="7">
      <t>ヒ</t>
    </rPh>
    <phoneticPr fontId="1"/>
  </si>
  <si>
    <t>№</t>
    <phoneticPr fontId="1"/>
  </si>
  <si>
    <t>・会社名</t>
    <rPh sb="1" eb="3">
      <t>カイシャ</t>
    </rPh>
    <rPh sb="3" eb="4">
      <t>メイ</t>
    </rPh>
    <phoneticPr fontId="1"/>
  </si>
  <si>
    <t>作成側情報</t>
    <rPh sb="0" eb="2">
      <t>サクセイ</t>
    </rPh>
    <rPh sb="2" eb="3">
      <t>ガワ</t>
    </rPh>
    <rPh sb="3" eb="5">
      <t>ジョウホウ</t>
    </rPh>
    <phoneticPr fontId="1"/>
  </si>
  <si>
    <t>・郵便番号</t>
    <rPh sb="1" eb="5">
      <t>ユウビンバンゴウ</t>
    </rPh>
    <phoneticPr fontId="1"/>
  </si>
  <si>
    <t>・住所１</t>
    <rPh sb="1" eb="3">
      <t>ジュウショ</t>
    </rPh>
    <phoneticPr fontId="1"/>
  </si>
  <si>
    <t>・住所２</t>
    <rPh sb="1" eb="3">
      <t>ジュウショ</t>
    </rPh>
    <phoneticPr fontId="1"/>
  </si>
  <si>
    <t>・電話番号</t>
    <rPh sb="1" eb="3">
      <t>デンワ</t>
    </rPh>
    <rPh sb="3" eb="5">
      <t>バンゴウ</t>
    </rPh>
    <phoneticPr fontId="1"/>
  </si>
  <si>
    <t>・ファックス</t>
    <phoneticPr fontId="1"/>
  </si>
  <si>
    <t>03-3333-333</t>
    <phoneticPr fontId="1"/>
  </si>
  <si>
    <t>〇〇〇株式会社</t>
    <rPh sb="3" eb="5">
      <t>カブシキ</t>
    </rPh>
    <rPh sb="5" eb="7">
      <t>カイシャ</t>
    </rPh>
    <phoneticPr fontId="1"/>
  </si>
  <si>
    <t>・支店名</t>
    <rPh sb="1" eb="4">
      <t>シテンメイ</t>
    </rPh>
    <phoneticPr fontId="1"/>
  </si>
  <si>
    <t>さくら支店</t>
    <rPh sb="3" eb="5">
      <t>シテン</t>
    </rPh>
    <phoneticPr fontId="1"/>
  </si>
  <si>
    <t>←未記入の場合は非表示</t>
    <rPh sb="1" eb="4">
      <t>ミキニュウ</t>
    </rPh>
    <rPh sb="5" eb="7">
      <t>バアイ</t>
    </rPh>
    <rPh sb="8" eb="11">
      <t>ヒヒョウジ</t>
    </rPh>
    <phoneticPr fontId="1"/>
  </si>
  <si>
    <t>205-0023</t>
    <phoneticPr fontId="1"/>
  </si>
  <si>
    <t>・担当</t>
    <rPh sb="1" eb="3">
      <t>タントウ</t>
    </rPh>
    <phoneticPr fontId="1"/>
  </si>
  <si>
    <t>←会社名</t>
    <rPh sb="1" eb="3">
      <t>カイシャ</t>
    </rPh>
    <rPh sb="3" eb="4">
      <t>メイ</t>
    </rPh>
    <phoneticPr fontId="1"/>
  </si>
  <si>
    <t>←郵便番号</t>
    <rPh sb="1" eb="5">
      <t>ユウビンバンゴウ</t>
    </rPh>
    <phoneticPr fontId="1"/>
  </si>
  <si>
    <t>←住所１</t>
    <rPh sb="1" eb="3">
      <t>ジュウショ</t>
    </rPh>
    <phoneticPr fontId="1"/>
  </si>
  <si>
    <t>←住所２</t>
    <rPh sb="1" eb="3">
      <t>ジュウショ</t>
    </rPh>
    <phoneticPr fontId="1"/>
  </si>
  <si>
    <t>←Fax番号</t>
    <rPh sb="4" eb="6">
      <t>バンゴウ</t>
    </rPh>
    <phoneticPr fontId="1"/>
  </si>
  <si>
    <t>←TEL番号</t>
    <rPh sb="4" eb="6">
      <t>バンゴウ</t>
    </rPh>
    <phoneticPr fontId="1"/>
  </si>
  <si>
    <t>←担当名</t>
    <rPh sb="1" eb="3">
      <t>タントウ</t>
    </rPh>
    <rPh sb="3" eb="4">
      <t>メイ</t>
    </rPh>
    <phoneticPr fontId="1"/>
  </si>
  <si>
    <t>ZZ</t>
    <phoneticPr fontId="1"/>
  </si>
  <si>
    <t>XX</t>
    <phoneticPr fontId="1"/>
  </si>
  <si>
    <t>ABC</t>
    <phoneticPr fontId="1"/>
  </si>
  <si>
    <t>DEF</t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</si>
  <si>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</si>
  <si>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</si>
  <si>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</si>
  <si>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</si>
  <si>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合計</t>
    <rPh sb="0" eb="2">
      <t>ゴウケイ</t>
    </rPh>
    <phoneticPr fontId="1"/>
  </si>
  <si>
    <t>消費税(10％)</t>
    <rPh sb="0" eb="3">
      <t>ショウヒゼイ</t>
    </rPh>
    <phoneticPr fontId="1"/>
  </si>
  <si>
    <t>※税別価格</t>
    <rPh sb="1" eb="3">
      <t>ゼイベツ</t>
    </rPh>
    <rPh sb="3" eb="5">
      <t>カカク</t>
    </rPh>
    <phoneticPr fontId="1"/>
  </si>
  <si>
    <t>御中</t>
    <rPh sb="0" eb="2">
      <t>オンチュウ</t>
    </rPh>
    <phoneticPr fontId="1"/>
  </si>
  <si>
    <t>品名・規格</t>
    <rPh sb="0" eb="2">
      <t>ヒンメイ</t>
    </rPh>
    <rPh sb="3" eb="5">
      <t>キカク</t>
    </rPh>
    <phoneticPr fontId="1"/>
  </si>
  <si>
    <t>案件名：</t>
    <rPh sb="0" eb="3">
      <t>アンケンメイ</t>
    </rPh>
    <phoneticPr fontId="1"/>
  </si>
  <si>
    <t>納入場所：</t>
    <rPh sb="0" eb="4">
      <t>ノウニュウバショ</t>
    </rPh>
    <phoneticPr fontId="1"/>
  </si>
  <si>
    <t>支払条件：</t>
    <rPh sb="0" eb="2">
      <t>シハラ</t>
    </rPh>
    <rPh sb="2" eb="4">
      <t>ジョウケン</t>
    </rPh>
    <phoneticPr fontId="1"/>
  </si>
  <si>
    <t>備考</t>
    <rPh sb="0" eb="2">
      <t>ビコウ</t>
    </rPh>
    <phoneticPr fontId="1"/>
  </si>
  <si>
    <t>納　品　書</t>
    <rPh sb="0" eb="1">
      <t>オサメ</t>
    </rPh>
    <rPh sb="2" eb="3">
      <t>ヒン</t>
    </rPh>
    <rPh sb="4" eb="5">
      <t>ショ</t>
    </rPh>
    <phoneticPr fontId="1"/>
  </si>
  <si>
    <t>小計</t>
    <rPh sb="0" eb="2">
      <t>ショウケイ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</si>
  <si>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</si>
  <si>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T番号</t>
    <rPh sb="1" eb="3">
      <t>バンゴウ</t>
    </rPh>
    <phoneticPr fontId="1"/>
  </si>
  <si>
    <t>・登録番号</t>
    <rPh sb="1" eb="3">
      <t>トウロク</t>
    </rPh>
    <rPh sb="3" eb="5">
      <t>バンゴウ</t>
    </rPh>
    <phoneticPr fontId="1"/>
  </si>
  <si>
    <t>Tから入力してください</t>
    <rPh sb="3" eb="5">
      <t>ニュウリョク</t>
    </rPh>
    <phoneticPr fontId="1"/>
  </si>
  <si>
    <t>T12345678</t>
    <phoneticPr fontId="1"/>
  </si>
  <si>
    <t>納品書複写の為入力不要！！</t>
    <rPh sb="0" eb="3">
      <t>ノウヒンショ</t>
    </rPh>
    <rPh sb="3" eb="5">
      <t>フクシャ</t>
    </rPh>
    <rPh sb="6" eb="7">
      <t>タメ</t>
    </rPh>
    <rPh sb="7" eb="9">
      <t>ニュウリョク</t>
    </rPh>
    <rPh sb="9" eb="11">
      <t>フヨウ</t>
    </rPh>
    <phoneticPr fontId="1"/>
  </si>
  <si>
    <t>Ver. Inv-e1.0</t>
    <phoneticPr fontId="1"/>
  </si>
  <si>
    <t>Ver. De-e1.0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</si>
</sst>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〒&quot;@"/>
  </numFmts>
  <fonts count="1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u/>
      <sz val="22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b/>
      <sz val="18"/>
      <color rgb="FFFF0000"/>
      <name val="Yu Gothic"/>
      <family val="3"/>
      <charset val="128"/>
      <scheme val="minor"/>
    </font>
    <font>
      <b/>
      <sz val="14"/>
      <color rgb="FFFF0000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8"/>
      <name val="Yu Gothic"/>
      <family val="3"/>
      <charset val="128"/>
      <scheme val="minor"/>
    </font>
    <font>
      <sz val="8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0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76" fontId="0" fillId="0" borderId="2" xfId="0" applyNumberFormat="1" applyBorder="1"/>
    <xf numFmtId="0" fontId="0" fillId="0" borderId="4" xfId="0" applyBorder="1" applyAlignment="1">
      <alignment horizontal="center"/>
    </xf>
    <xf numFmtId="0" fontId="0" fillId="0" borderId="7" xfId="0" applyBorder="1"/>
    <xf numFmtId="0" fontId="0" fillId="0" borderId="11" xfId="0" applyBorder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38" fontId="0" fillId="0" borderId="10" xfId="1" applyFont="1" applyBorder="1" applyAlignment="1"/>
    <xf numFmtId="38" fontId="0" fillId="0" borderId="15" xfId="1" applyFont="1" applyBorder="1" applyAlignment="1"/>
    <xf numFmtId="38" fontId="0" fillId="0" borderId="17" xfId="1" applyFont="1" applyBorder="1" applyAlignment="1"/>
    <xf numFmtId="38" fontId="0" fillId="0" borderId="5" xfId="1" applyFont="1" applyBorder="1" applyAlignment="1"/>
    <xf numFmtId="38" fontId="0" fillId="0" borderId="13" xfId="1" applyFont="1" applyBorder="1" applyAlignment="1"/>
    <xf numFmtId="38" fontId="0" fillId="0" borderId="6" xfId="1" applyFont="1" applyBorder="1" applyAlignment="1"/>
    <xf numFmtId="38" fontId="0" fillId="0" borderId="16" xfId="1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5" fillId="0" borderId="0" xfId="0" applyFont="1"/>
    <xf numFmtId="0" fontId="6" fillId="0" borderId="0" xfId="0" applyFont="1" applyAlignment="1">
      <alignment vertical="top"/>
    </xf>
    <xf numFmtId="0" fontId="0" fillId="0" borderId="19" xfId="0" applyBorder="1"/>
    <xf numFmtId="0" fontId="6" fillId="0" borderId="0" xfId="0" applyFont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38" fontId="8" fillId="2" borderId="0" xfId="1" applyFont="1" applyFill="1" applyBorder="1" applyAlignment="1"/>
    <xf numFmtId="0" fontId="8" fillId="2" borderId="0" xfId="0" applyFont="1" applyFill="1" applyAlignment="1">
      <alignment horizontal="left" vertical="top"/>
    </xf>
    <xf numFmtId="0" fontId="9" fillId="2" borderId="0" xfId="0" applyFont="1" applyFill="1"/>
    <xf numFmtId="0" fontId="0" fillId="2" borderId="0" xfId="0" applyFill="1"/>
    <xf numFmtId="0" fontId="0" fillId="2" borderId="1" xfId="0" applyFill="1" applyBorder="1"/>
    <xf numFmtId="0" fontId="0" fillId="2" borderId="0" xfId="0" applyFill="1" applyAlignment="1">
      <alignment horizontal="right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9" xfId="0" applyFill="1" applyBorder="1"/>
    <xf numFmtId="0" fontId="0" fillId="2" borderId="1" xfId="0" applyFill="1" applyBorder="1" applyAlignment="1">
      <alignment horizontal="left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1" xfId="0" applyFill="1" applyBorder="1"/>
    <xf numFmtId="0" fontId="0" fillId="2" borderId="13" xfId="0" applyFill="1" applyBorder="1"/>
    <xf numFmtId="38" fontId="0" fillId="2" borderId="13" xfId="1" applyFont="1" applyFill="1" applyBorder="1" applyAlignment="1"/>
    <xf numFmtId="38" fontId="0" fillId="2" borderId="10" xfId="1" applyFont="1" applyFill="1" applyBorder="1" applyAlignment="1"/>
    <xf numFmtId="0" fontId="0" fillId="2" borderId="14" xfId="0" applyFill="1" applyBorder="1"/>
    <xf numFmtId="0" fontId="0" fillId="2" borderId="6" xfId="0" applyFill="1" applyBorder="1"/>
    <xf numFmtId="38" fontId="0" fillId="2" borderId="6" xfId="1" applyFont="1" applyFill="1" applyBorder="1" applyAlignment="1"/>
    <xf numFmtId="38" fontId="0" fillId="2" borderId="15" xfId="1" applyFont="1" applyFill="1" applyBorder="1" applyAlignment="1"/>
    <xf numFmtId="0" fontId="0" fillId="2" borderId="7" xfId="0" applyFill="1" applyBorder="1"/>
    <xf numFmtId="0" fontId="0" fillId="2" borderId="16" xfId="0" applyFill="1" applyBorder="1"/>
    <xf numFmtId="38" fontId="0" fillId="2" borderId="16" xfId="1" applyFont="1" applyFill="1" applyBorder="1" applyAlignment="1"/>
    <xf numFmtId="38" fontId="0" fillId="2" borderId="17" xfId="1" applyFont="1" applyFill="1" applyBorder="1" applyAlignment="1"/>
    <xf numFmtId="38" fontId="0" fillId="2" borderId="5" xfId="1" applyFont="1" applyFill="1" applyBorder="1" applyAlignment="1"/>
    <xf numFmtId="0" fontId="7" fillId="2" borderId="0" xfId="0" applyFont="1" applyFill="1" applyAlignment="1">
      <alignment horizontal="left" vertical="top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38" fontId="0" fillId="2" borderId="0" xfId="1" applyFont="1" applyFill="1" applyBorder="1" applyAlignment="1"/>
    <xf numFmtId="0" fontId="0" fillId="2" borderId="28" xfId="0" applyFill="1" applyBorder="1" applyAlignment="1">
      <alignment horizontal="right"/>
    </xf>
    <xf numFmtId="0" fontId="7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38" fontId="0" fillId="0" borderId="0" xfId="1" applyFont="1" applyBorder="1" applyAlignment="1"/>
    <xf numFmtId="0" fontId="12" fillId="2" borderId="0" xfId="0" applyFont="1" applyFill="1" applyAlignment="1">
      <alignment horizontal="right" vertical="top"/>
    </xf>
    <xf numFmtId="0" fontId="13" fillId="2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21" xfId="0" applyFont="1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0" fontId="7" fillId="0" borderId="22" xfId="0" applyFont="1" applyBorder="1" applyAlignment="1">
      <alignment horizontal="left" vertical="top"/>
    </xf>
    <xf numFmtId="0" fontId="7" fillId="0" borderId="23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24" xfId="0" applyFont="1" applyBorder="1" applyAlignment="1">
      <alignment horizontal="left" vertical="top"/>
    </xf>
    <xf numFmtId="0" fontId="7" fillId="0" borderId="25" xfId="0" applyFont="1" applyBorder="1" applyAlignment="1">
      <alignment horizontal="left" vertical="top"/>
    </xf>
    <xf numFmtId="0" fontId="7" fillId="0" borderId="26" xfId="0" applyFont="1" applyBorder="1" applyAlignment="1">
      <alignment horizontal="left" vertical="top"/>
    </xf>
    <xf numFmtId="0" fontId="7" fillId="0" borderId="27" xfId="0" applyFont="1" applyBorder="1" applyAlignment="1">
      <alignment horizontal="left" vertical="top"/>
    </xf>
    <xf numFmtId="38" fontId="4" fillId="0" borderId="0" xfId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7" fillId="2" borderId="21" xfId="0" applyFont="1" applyFill="1" applyBorder="1" applyAlignment="1">
      <alignment horizontal="left" vertical="top"/>
    </xf>
    <xf numFmtId="0" fontId="7" fillId="2" borderId="20" xfId="0" applyFont="1" applyFill="1" applyBorder="1" applyAlignment="1">
      <alignment horizontal="left" vertical="top"/>
    </xf>
    <xf numFmtId="0" fontId="7" fillId="2" borderId="22" xfId="0" applyFont="1" applyFill="1" applyBorder="1" applyAlignment="1">
      <alignment horizontal="left" vertical="top"/>
    </xf>
    <xf numFmtId="0" fontId="7" fillId="2" borderId="23" xfId="0" applyFont="1" applyFill="1" applyBorder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7" fillId="2" borderId="24" xfId="0" applyFont="1" applyFill="1" applyBorder="1" applyAlignment="1">
      <alignment horizontal="left" vertical="top"/>
    </xf>
    <xf numFmtId="0" fontId="7" fillId="2" borderId="25" xfId="0" applyFont="1" applyFill="1" applyBorder="1" applyAlignment="1">
      <alignment horizontal="left" vertical="top"/>
    </xf>
    <xf numFmtId="0" fontId="7" fillId="2" borderId="26" xfId="0" applyFont="1" applyFill="1" applyBorder="1" applyAlignment="1">
      <alignment horizontal="left" vertical="top"/>
    </xf>
    <xf numFmtId="0" fontId="7" fillId="2" borderId="27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/>
    </xf>
    <xf numFmtId="38" fontId="4" fillId="2" borderId="0" xfId="1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8" fillId="2" borderId="0" xfId="0" applyFont="1" applyFill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522941</xdr:colOff>
      <xdr:row>19</xdr:row>
      <xdr:rowOff>134467</xdr:rowOff>
    </xdr:from>
    <xdr:to>
      <xdr:col>2</xdr:col>
      <xdr:colOff>1636059</xdr:colOff>
      <xdr:row>21</xdr:row>
      <xdr:rowOff>119527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4DDE24AF-50A8-1FE9-EFD4-9CC242BBEB48}"/>
            </a:ext>
          </a:extLst>
        </xdr:cNvPr>
        <xdr:cNvSpPr/>
      </xdr:nvSpPr>
      <xdr:spPr>
        <a:xfrm>
          <a:off x="799353" y="5490879"/>
          <a:ext cx="1113118" cy="448236"/>
        </a:xfrm>
        <a:prstGeom prst="wedgeRoundRectCallout">
          <a:avLst>
            <a:gd name="adj1" fmla="val -11437"/>
            <a:gd name="adj2" fmla="val 90833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自由入力可能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112059</xdr:colOff>
      <xdr:row>18</xdr:row>
      <xdr:rowOff>67235</xdr:rowOff>
    </xdr:from>
    <xdr:to>
      <xdr:col>5</xdr:col>
      <xdr:colOff>582706</xdr:colOff>
      <xdr:row>30</xdr:row>
      <xdr:rowOff>186765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5379C4-2211-8F3E-D92A-053AEAA75D21}"/>
            </a:ext>
          </a:extLst>
        </xdr:cNvPr>
        <xdr:cNvSpPr/>
      </xdr:nvSpPr>
      <xdr:spPr>
        <a:xfrm>
          <a:off x="388471" y="4938059"/>
          <a:ext cx="4004235" cy="2898588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77695</xdr:colOff>
      <xdr:row>18</xdr:row>
      <xdr:rowOff>67235</xdr:rowOff>
    </xdr:from>
    <xdr:to>
      <xdr:col>6</xdr:col>
      <xdr:colOff>1299883</xdr:colOff>
      <xdr:row>30</xdr:row>
      <xdr:rowOff>189753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B0272AD-64B2-4B6C-9BD0-2AA069AE4C4C}"/>
            </a:ext>
          </a:extLst>
        </xdr:cNvPr>
        <xdr:cNvSpPr/>
      </xdr:nvSpPr>
      <xdr:spPr>
        <a:xfrm>
          <a:off x="4545107" y="4938059"/>
          <a:ext cx="1222188" cy="2901576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144927</xdr:colOff>
      <xdr:row>19</xdr:row>
      <xdr:rowOff>209176</xdr:rowOff>
    </xdr:from>
    <xdr:to>
      <xdr:col>6</xdr:col>
      <xdr:colOff>1258045</xdr:colOff>
      <xdr:row>23</xdr:row>
      <xdr:rowOff>174812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C66A2E4F-CEBB-4D35-BBA0-C6AE6941F2C7}"/>
            </a:ext>
          </a:extLst>
        </xdr:cNvPr>
        <xdr:cNvSpPr/>
      </xdr:nvSpPr>
      <xdr:spPr>
        <a:xfrm>
          <a:off x="4612339" y="5565588"/>
          <a:ext cx="1113118" cy="891989"/>
        </a:xfrm>
        <a:prstGeom prst="wedgeRoundRectCallou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自動計算数式がある為入力不要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558802</xdr:colOff>
      <xdr:row>6</xdr:row>
      <xdr:rowOff>179295</xdr:rowOff>
    </xdr:from>
    <xdr:to>
      <xdr:col>8</xdr:col>
      <xdr:colOff>104588</xdr:colOff>
      <xdr:row>13</xdr:row>
      <xdr:rowOff>246530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0E461C9-A343-4A23-8EE8-EBD878DFFF05}"/>
            </a:ext>
          </a:extLst>
        </xdr:cNvPr>
        <xdr:cNvSpPr/>
      </xdr:nvSpPr>
      <xdr:spPr>
        <a:xfrm>
          <a:off x="3711390" y="1725707"/>
          <a:ext cx="2235198" cy="215899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177800</xdr:colOff>
      <xdr:row>3</xdr:row>
      <xdr:rowOff>186764</xdr:rowOff>
    </xdr:from>
    <xdr:to>
      <xdr:col>9</xdr:col>
      <xdr:colOff>22412</xdr:colOff>
      <xdr:row>6</xdr:row>
      <xdr:rowOff>13448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B782CD35-6AE6-4DEA-92E4-2E0E57A20AEC}"/>
            </a:ext>
          </a:extLst>
        </xdr:cNvPr>
        <xdr:cNvSpPr/>
      </xdr:nvSpPr>
      <xdr:spPr>
        <a:xfrm>
          <a:off x="4645212" y="881529"/>
          <a:ext cx="1428376" cy="678331"/>
        </a:xfrm>
        <a:prstGeom prst="wedgeRoundRectCallout">
          <a:avLst>
            <a:gd name="adj1" fmla="val -14034"/>
            <a:gd name="adj2" fmla="val 72412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「設定」シートに入力フォーム有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188260</xdr:colOff>
      <xdr:row>5</xdr:row>
      <xdr:rowOff>246529</xdr:rowOff>
    </xdr:from>
    <xdr:to>
      <xdr:col>3</xdr:col>
      <xdr:colOff>67235</xdr:colOff>
      <xdr:row>7</xdr:row>
      <xdr:rowOff>67235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71C09F58-D24C-43E1-87AB-3897D5CE5F06}"/>
            </a:ext>
          </a:extLst>
        </xdr:cNvPr>
        <xdr:cNvSpPr/>
      </xdr:nvSpPr>
      <xdr:spPr>
        <a:xfrm>
          <a:off x="188260" y="1404470"/>
          <a:ext cx="2374151" cy="49305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188259</xdr:colOff>
      <xdr:row>3</xdr:row>
      <xdr:rowOff>112059</xdr:rowOff>
    </xdr:from>
    <xdr:to>
      <xdr:col>2</xdr:col>
      <xdr:colOff>1340223</xdr:colOff>
      <xdr:row>5</xdr:row>
      <xdr:rowOff>76201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5864DFC6-ACB4-4149-A81F-BE50DDBEFBBD}"/>
            </a:ext>
          </a:extLst>
        </xdr:cNvPr>
        <xdr:cNvSpPr/>
      </xdr:nvSpPr>
      <xdr:spPr>
        <a:xfrm>
          <a:off x="188259" y="806824"/>
          <a:ext cx="1428376" cy="427318"/>
        </a:xfrm>
        <a:prstGeom prst="wedgeRoundRectCallout">
          <a:avLst>
            <a:gd name="adj1" fmla="val -13511"/>
            <a:gd name="adj2" fmla="val 85227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会社名手入力</a:t>
          </a:r>
        </a:p>
      </xdr:txBody>
    </xdr:sp>
    <xdr:clientData/>
  </xdr:twoCellAnchor>
  <xdr:twoCellAnchor>
    <xdr:from>
      <xdr:col>2</xdr:col>
      <xdr:colOff>4483</xdr:colOff>
      <xdr:row>14</xdr:row>
      <xdr:rowOff>59765</xdr:rowOff>
    </xdr:from>
    <xdr:to>
      <xdr:col>8</xdr:col>
      <xdr:colOff>112059</xdr:colOff>
      <xdr:row>16</xdr:row>
      <xdr:rowOff>67236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E104E61-3489-4A11-9AEE-4FE82D8E2D3E}"/>
            </a:ext>
          </a:extLst>
        </xdr:cNvPr>
        <xdr:cNvSpPr/>
      </xdr:nvSpPr>
      <xdr:spPr>
        <a:xfrm>
          <a:off x="280895" y="3951941"/>
          <a:ext cx="5673164" cy="515471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646953</xdr:colOff>
      <xdr:row>12</xdr:row>
      <xdr:rowOff>70225</xdr:rowOff>
    </xdr:from>
    <xdr:to>
      <xdr:col>2</xdr:col>
      <xdr:colOff>1912470</xdr:colOff>
      <xdr:row>13</xdr:row>
      <xdr:rowOff>243543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3D46E43D-E022-4E0A-BF6F-1DB47383FF3F}"/>
            </a:ext>
          </a:extLst>
        </xdr:cNvPr>
        <xdr:cNvSpPr/>
      </xdr:nvSpPr>
      <xdr:spPr>
        <a:xfrm>
          <a:off x="923365" y="3454401"/>
          <a:ext cx="1265517" cy="427318"/>
        </a:xfrm>
        <a:prstGeom prst="wedgeRoundRectCallout">
          <a:avLst>
            <a:gd name="adj1" fmla="val -13159"/>
            <a:gd name="adj2" fmla="val 86976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見積条件手入力</a:t>
          </a:r>
        </a:p>
      </xdr:txBody>
    </xdr:sp>
    <xdr:clientData/>
  </xdr:twoCellAnchor>
  <xdr:twoCellAnchor>
    <xdr:from>
      <xdr:col>1</xdr:col>
      <xdr:colOff>168837</xdr:colOff>
      <xdr:row>8</xdr:row>
      <xdr:rowOff>179295</xdr:rowOff>
    </xdr:from>
    <xdr:to>
      <xdr:col>4</xdr:col>
      <xdr:colOff>119530</xdr:colOff>
      <xdr:row>11</xdr:row>
      <xdr:rowOff>74706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3944EB1C-E129-49F6-8C68-971E089B0CDA}"/>
            </a:ext>
          </a:extLst>
        </xdr:cNvPr>
        <xdr:cNvSpPr/>
      </xdr:nvSpPr>
      <xdr:spPr>
        <a:xfrm>
          <a:off x="168837" y="2547471"/>
          <a:ext cx="3103281" cy="657411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71718</xdr:colOff>
      <xdr:row>7</xdr:row>
      <xdr:rowOff>137459</xdr:rowOff>
    </xdr:from>
    <xdr:to>
      <xdr:col>2</xdr:col>
      <xdr:colOff>1500094</xdr:colOff>
      <xdr:row>8</xdr:row>
      <xdr:rowOff>26895</xdr:rowOff>
    </xdr:to>
    <xdr:sp macro="" textlink="">
      <xdr:nvSpPr>
        <xdr:cNvPr id="13" name="吹き出し: 角を丸めた四角形 12">
          <a:extLst>
            <a:ext uri="{FF2B5EF4-FFF2-40B4-BE49-F238E27FC236}">
              <a16:creationId xmlns:a16="http://schemas.microsoft.com/office/drawing/2014/main" id="{AC61141F-73D9-46AE-8A10-3F7EF68040DA}"/>
            </a:ext>
          </a:extLst>
        </xdr:cNvPr>
        <xdr:cNvSpPr/>
      </xdr:nvSpPr>
      <xdr:spPr>
        <a:xfrm>
          <a:off x="348130" y="1967753"/>
          <a:ext cx="1428376" cy="427318"/>
        </a:xfrm>
        <a:prstGeom prst="wedgeRoundRectCallout">
          <a:avLst>
            <a:gd name="adj1" fmla="val -16126"/>
            <a:gd name="adj2" fmla="val 83479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見積金額自動入力</a:t>
          </a:r>
          <a:endParaRPr kumimoji="1" lang="en-US" altLang="ja-JP" sz="1100"/>
        </a:p>
      </xdr:txBody>
    </xdr:sp>
    <xdr:clientData/>
  </xdr:twoCellAnchor>
  <xdr:twoCellAnchor>
    <xdr:from>
      <xdr:col>6</xdr:col>
      <xdr:colOff>88162</xdr:colOff>
      <xdr:row>31</xdr:row>
      <xdr:rowOff>43327</xdr:rowOff>
    </xdr:from>
    <xdr:to>
      <xdr:col>6</xdr:col>
      <xdr:colOff>1310350</xdr:colOff>
      <xdr:row>33</xdr:row>
      <xdr:rowOff>201706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974E39BF-D1E8-409B-8EB5-392052E4219A}"/>
            </a:ext>
          </a:extLst>
        </xdr:cNvPr>
        <xdr:cNvSpPr/>
      </xdr:nvSpPr>
      <xdr:spPr>
        <a:xfrm>
          <a:off x="4555574" y="8178798"/>
          <a:ext cx="1222188" cy="636496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327212</xdr:colOff>
      <xdr:row>31</xdr:row>
      <xdr:rowOff>115047</xdr:rowOff>
    </xdr:from>
    <xdr:to>
      <xdr:col>11</xdr:col>
      <xdr:colOff>209175</xdr:colOff>
      <xdr:row>35</xdr:row>
      <xdr:rowOff>52294</xdr:rowOff>
    </xdr:to>
    <xdr:sp macro="" textlink="">
      <xdr:nvSpPr>
        <xdr:cNvPr id="15" name="吹き出し: 角を丸めた四角形 14">
          <a:extLst>
            <a:ext uri="{FF2B5EF4-FFF2-40B4-BE49-F238E27FC236}">
              <a16:creationId xmlns:a16="http://schemas.microsoft.com/office/drawing/2014/main" id="{58AB90BA-6281-4C79-B6F7-D61116CAF217}"/>
            </a:ext>
          </a:extLst>
        </xdr:cNvPr>
        <xdr:cNvSpPr/>
      </xdr:nvSpPr>
      <xdr:spPr>
        <a:xfrm>
          <a:off x="6378388" y="8250518"/>
          <a:ext cx="1196787" cy="893482"/>
        </a:xfrm>
        <a:prstGeom prst="wedgeRoundRectCallout">
          <a:avLst>
            <a:gd name="adj1" fmla="val -100028"/>
            <a:gd name="adj2" fmla="val -31303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自動計算数式がある為入力不要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143436</xdr:colOff>
      <xdr:row>39</xdr:row>
      <xdr:rowOff>73213</xdr:rowOff>
    </xdr:from>
    <xdr:to>
      <xdr:col>5</xdr:col>
      <xdr:colOff>599142</xdr:colOff>
      <xdr:row>41</xdr:row>
      <xdr:rowOff>67236</xdr:rowOff>
    </xdr:to>
    <xdr:sp macro="" textlink="">
      <xdr:nvSpPr>
        <xdr:cNvPr id="16" name="吹き出し: 角を丸めた四角形 15">
          <a:extLst>
            <a:ext uri="{FF2B5EF4-FFF2-40B4-BE49-F238E27FC236}">
              <a16:creationId xmlns:a16="http://schemas.microsoft.com/office/drawing/2014/main" id="{533E743A-DAC7-4982-9E74-144CC16C2A02}"/>
            </a:ext>
          </a:extLst>
        </xdr:cNvPr>
        <xdr:cNvSpPr/>
      </xdr:nvSpPr>
      <xdr:spPr>
        <a:xfrm>
          <a:off x="3296024" y="9852213"/>
          <a:ext cx="1113118" cy="457199"/>
        </a:xfrm>
        <a:prstGeom prst="wedgeRoundRectCallout">
          <a:avLst>
            <a:gd name="adj1" fmla="val -44323"/>
            <a:gd name="adj2" fmla="val -97748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自由入力可能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67239</xdr:colOff>
          <xdr:row>13</xdr:row>
          <xdr:rowOff>209176</xdr:rowOff>
        </xdr:from>
        <xdr:to>
          <xdr:col>7</xdr:col>
          <xdr:colOff>44827</xdr:colOff>
          <xdr:row>38</xdr:row>
          <xdr:rowOff>89643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62419905-B5D0-9506-C3B5-DA6F935995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納品書!$B$15:$H$39" spid="_x0000_s2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239" y="3966882"/>
              <a:ext cx="5767294" cy="573740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74678-0D0F-44F3-B0D3-F3D6703DEE66}">
  <sheetPr>
    <pageSetUpPr fitToPage="1"/>
  </sheetPr>
  <dimension ref="C2:P39"/>
  <sheetViews>
    <sheetView view="pageBreakPreview" zoomScale="70" zoomScaleNormal="85" zoomScaleSheetLayoutView="70" workbookViewId="0">
      <selection activeCell="P20" sqref="P20"/>
    </sheetView>
  </sheetViews>
  <sheetFormatPr defaultRowHeight="18"/>
  <cols>
    <col min="1" max="1" width="1.4140625" customWidth="1"/>
    <col min="2" max="2" width="4.75" customWidth="1"/>
    <col min="3" max="3" width="29.08203125" customWidth="1"/>
    <col min="7" max="7" width="18" customWidth="1"/>
    <col min="8" max="9" width="1.58203125" customWidth="1"/>
  </cols>
  <sheetData>
    <row r="2" spans="3:16">
      <c r="G2" s="2" t="s">
        <v>1</v>
      </c>
    </row>
    <row r="3" spans="3:16">
      <c r="G3" s="1" t="s">
        <v>0</v>
      </c>
      <c r="H3" s="1"/>
    </row>
    <row r="4" spans="3:16" s="25" customFormat="1" ht="18" customHeight="1">
      <c r="C4" s="73" t="s">
        <v>40</v>
      </c>
      <c r="D4" s="73"/>
      <c r="E4" s="73"/>
      <c r="F4" s="73"/>
      <c r="G4" s="73"/>
      <c r="H4" s="27"/>
    </row>
    <row r="5" spans="3:16" s="25" customFormat="1" ht="18" customHeight="1">
      <c r="C5" s="73"/>
      <c r="D5" s="73"/>
      <c r="E5" s="73"/>
      <c r="F5" s="73"/>
      <c r="G5" s="73"/>
      <c r="H5" s="27"/>
    </row>
    <row r="6" spans="3:16" s="25" customFormat="1" ht="30.5" customHeight="1"/>
    <row r="7" spans="3:16" ht="22.5">
      <c r="C7" s="23"/>
      <c r="D7" s="22" t="s">
        <v>34</v>
      </c>
    </row>
    <row r="8" spans="3:16" ht="42.5" customHeight="1">
      <c r="F8" t="str">
        <f>IF(設定!B3="","",設定!B3)&amp;"　"&amp;IF(設定!B4="","",設定!B4)</f>
        <v>〇〇〇株式会社　さくら支店</v>
      </c>
      <c r="J8" t="s">
        <v>16</v>
      </c>
    </row>
    <row r="9" spans="3:16" ht="20" customHeight="1">
      <c r="F9" t="str">
        <f>IF(設定!B5="","","〒"&amp;設定!B5)</f>
        <v>〒205-0023</v>
      </c>
      <c r="J9" t="s">
        <v>17</v>
      </c>
    </row>
    <row r="10" spans="3:16" ht="20" customHeight="1">
      <c r="C10" s="85"/>
      <c r="D10" s="85"/>
      <c r="F10" t="str">
        <f>IF(設定!B6="","",設定!B6)</f>
        <v>ABC</v>
      </c>
      <c r="J10" t="s">
        <v>18</v>
      </c>
    </row>
    <row r="11" spans="3:16" ht="20" customHeight="1">
      <c r="C11" s="85"/>
      <c r="D11" s="85"/>
      <c r="G11" s="1" t="str">
        <f>IF(設定!B7="","",設定!B7)</f>
        <v>DEF</v>
      </c>
      <c r="H11" s="1"/>
      <c r="J11" t="s">
        <v>19</v>
      </c>
      <c r="P11" s="24"/>
    </row>
    <row r="12" spans="3:16" ht="20" customHeight="1">
      <c r="C12" t="s">
        <v>33</v>
      </c>
      <c r="G12" t="str">
        <f>IF(設定!B8="","","TEL "&amp; 設定!B8)</f>
        <v>TEL 03-3333-333</v>
      </c>
      <c r="J12" t="s">
        <v>21</v>
      </c>
    </row>
    <row r="13" spans="3:16" ht="20" customHeight="1">
      <c r="G13" t="str">
        <f>IF(設定!B9="","","FAX "&amp; 設定!B9)</f>
        <v>FAX XX</v>
      </c>
      <c r="J13" t="s">
        <v>20</v>
      </c>
    </row>
    <row r="14" spans="3:16" ht="20" customHeight="1">
      <c r="G14" t="str">
        <f>IF(設定!B10="","","担当 "&amp; 設定!B10)</f>
        <v>担当 ZZ</v>
      </c>
      <c r="J14" t="s">
        <v>22</v>
      </c>
    </row>
    <row r="15" spans="3:16" ht="20" customHeight="1">
      <c r="C15" s="2" t="s">
        <v>36</v>
      </c>
    </row>
    <row r="16" spans="3:16" ht="20" customHeight="1">
      <c r="C16" s="26" t="s">
        <v>37</v>
      </c>
      <c r="F16" s="86" t="s">
        <v>38</v>
      </c>
      <c r="G16" s="86"/>
      <c r="H16" s="68"/>
    </row>
    <row r="17" spans="3:8" ht="18.5" thickBot="1"/>
    <row r="18" spans="3:8" ht="19" thickTop="1" thickBot="1">
      <c r="C18" s="9" t="s">
        <v>35</v>
      </c>
      <c r="D18" s="5" t="s">
        <v>29</v>
      </c>
      <c r="E18" s="10" t="s">
        <v>30</v>
      </c>
      <c r="F18" s="10" t="s">
        <v>28</v>
      </c>
      <c r="G18" s="11" t="s">
        <v>27</v>
      </c>
      <c r="H18" s="67"/>
    </row>
    <row r="19" spans="3:8" ht="18.5" thickTop="1">
      <c r="C19" s="7"/>
      <c r="D19" s="12"/>
      <c r="E19" s="12"/>
      <c r="F19" s="19"/>
      <c r="G19" s="15"/>
      <c r="H19" s="69"/>
    </row>
    <row r="20" spans="3:8">
      <c r="C20" s="13"/>
      <c r="D20" s="8"/>
      <c r="E20" s="8"/>
      <c r="F20" s="20"/>
      <c r="G20" s="16"/>
      <c r="H20" s="69"/>
    </row>
    <row r="21" spans="3:8">
      <c r="C21" s="13"/>
      <c r="D21" s="8"/>
      <c r="E21" s="8"/>
      <c r="F21" s="20"/>
      <c r="G21" s="16"/>
      <c r="H21" s="69"/>
    </row>
    <row r="22" spans="3:8">
      <c r="C22" s="13"/>
      <c r="D22" s="8"/>
      <c r="E22" s="8"/>
      <c r="F22" s="20"/>
      <c r="G22" s="16"/>
      <c r="H22" s="69"/>
    </row>
    <row r="23" spans="3:8">
      <c r="C23" s="13"/>
      <c r="D23" s="8"/>
      <c r="E23" s="8"/>
      <c r="F23" s="20"/>
      <c r="G23" s="16"/>
      <c r="H23" s="69"/>
    </row>
    <row r="24" spans="3:8">
      <c r="C24" s="13"/>
      <c r="D24" s="8"/>
      <c r="E24" s="8"/>
      <c r="F24" s="20"/>
      <c r="G24" s="16"/>
      <c r="H24" s="69"/>
    </row>
    <row r="25" spans="3:8">
      <c r="C25" s="13"/>
      <c r="D25" s="8"/>
      <c r="E25" s="8"/>
      <c r="F25" s="20"/>
      <c r="G25" s="16"/>
      <c r="H25" s="69"/>
    </row>
    <row r="26" spans="3:8">
      <c r="C26" s="13"/>
      <c r="D26" s="8"/>
      <c r="E26" s="8"/>
      <c r="F26" s="20"/>
      <c r="G26" s="16"/>
      <c r="H26" s="69"/>
    </row>
    <row r="27" spans="3:8">
      <c r="C27" s="13"/>
      <c r="D27" s="8"/>
      <c r="E27" s="8"/>
      <c r="F27" s="20"/>
      <c r="G27" s="16"/>
      <c r="H27" s="69"/>
    </row>
    <row r="28" spans="3:8">
      <c r="C28" s="13"/>
      <c r="D28" s="8"/>
      <c r="E28" s="8"/>
      <c r="F28" s="20"/>
      <c r="G28" s="16"/>
      <c r="H28" s="69"/>
    </row>
    <row r="29" spans="3:8">
      <c r="C29" s="13"/>
      <c r="D29" s="8"/>
      <c r="E29" s="8"/>
      <c r="F29" s="20"/>
      <c r="G29" s="16"/>
      <c r="H29" s="69"/>
    </row>
    <row r="30" spans="3:8">
      <c r="C30" s="13"/>
      <c r="D30" s="8"/>
      <c r="E30" s="8"/>
      <c r="F30" s="20"/>
      <c r="G30" s="16"/>
      <c r="H30" s="69"/>
    </row>
    <row r="31" spans="3:8" ht="18.5" thickBot="1">
      <c r="C31" s="6"/>
      <c r="D31" s="14"/>
      <c r="E31" s="14"/>
      <c r="F31" s="21"/>
      <c r="G31" s="17"/>
      <c r="H31" s="69"/>
    </row>
    <row r="32" spans="3:8" ht="19" thickTop="1" thickBot="1">
      <c r="E32" s="74" t="s">
        <v>41</v>
      </c>
      <c r="F32" s="75"/>
      <c r="G32" s="18"/>
      <c r="H32" s="69"/>
    </row>
    <row r="33" spans="3:8" ht="19" thickTop="1" thickBot="1">
      <c r="E33" s="74" t="s">
        <v>32</v>
      </c>
      <c r="F33" s="75"/>
      <c r="G33" s="18"/>
      <c r="H33" s="69"/>
    </row>
    <row r="34" spans="3:8" ht="19" thickTop="1" thickBot="1">
      <c r="E34" s="74" t="s">
        <v>31</v>
      </c>
      <c r="F34" s="75"/>
      <c r="G34" s="18"/>
      <c r="H34" s="69"/>
    </row>
    <row r="35" spans="3:8" ht="19" thickTop="1" thickBot="1"/>
    <row r="36" spans="3:8" ht="18.5" thickTop="1">
      <c r="C36" s="76" t="s">
        <v>39</v>
      </c>
      <c r="D36" s="77"/>
      <c r="E36" s="77"/>
      <c r="F36" s="77"/>
      <c r="G36" s="78"/>
      <c r="H36" s="66"/>
    </row>
    <row r="37" spans="3:8">
      <c r="C37" s="79"/>
      <c r="D37" s="80"/>
      <c r="E37" s="80"/>
      <c r="F37" s="80"/>
      <c r="G37" s="81"/>
      <c r="H37" s="66"/>
    </row>
    <row r="38" spans="3:8" ht="18.5" thickBot="1">
      <c r="C38" s="82"/>
      <c r="D38" s="83"/>
      <c r="E38" s="83"/>
      <c r="F38" s="83"/>
      <c r="G38" s="84"/>
      <c r="H38" s="66"/>
    </row>
    <row r="39" spans="3:8" ht="18.5" thickTop="1"/>
  </sheetData>
  <mergeCells count="7">
    <mergeCell ref="C4:G5"/>
    <mergeCell ref="E34:F34"/>
    <mergeCell ref="E33:F33"/>
    <mergeCell ref="C36:G38"/>
    <mergeCell ref="C10:D11"/>
    <mergeCell ref="F16:G16"/>
    <mergeCell ref="E32:F32"/>
  </mergeCells>
  <phoneticPr fontId="1"/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40"/>
  <sheetViews>
    <sheetView tabSelected="1" view="pageBreakPreview" zoomScale="70" zoomScaleNormal="85" zoomScaleSheetLayoutView="70" workbookViewId="0">
      <selection activeCell="S16" sqref="S16"/>
    </sheetView>
  </sheetViews>
  <sheetFormatPr defaultRowHeight="18"/>
  <cols>
    <col min="1" max="2" width="1.4140625" customWidth="1"/>
    <col min="3" max="3" width="29.08203125" customWidth="1"/>
    <col min="7" max="7" width="18" customWidth="1"/>
    <col min="8" max="8" width="1.4140625" customWidth="1"/>
    <col min="9" max="9" width="2" customWidth="1"/>
  </cols>
  <sheetData>
    <row r="2" spans="1:15">
      <c r="A2" s="34"/>
      <c r="B2" s="34"/>
      <c r="C2" s="34"/>
      <c r="D2" s="34"/>
      <c r="E2" s="34"/>
      <c r="F2" s="34"/>
      <c r="G2" s="35" t="s">
        <v>1</v>
      </c>
      <c r="H2" s="34"/>
      <c r="I2" s="34"/>
    </row>
    <row r="3" spans="1:15">
      <c r="A3" s="34"/>
      <c r="B3" s="34"/>
      <c r="C3" s="34"/>
      <c r="D3" s="34"/>
      <c r="E3" s="34"/>
      <c r="F3" s="34"/>
      <c r="G3" s="36" t="s">
        <v>0</v>
      </c>
      <c r="H3" s="36"/>
      <c r="I3" s="34"/>
    </row>
    <row r="4" spans="1:15" s="25" customFormat="1" ht="18" customHeight="1">
      <c r="A4" s="37"/>
      <c r="B4" s="37"/>
      <c r="C4" s="87" t="s">
        <v>40</v>
      </c>
      <c r="D4" s="87"/>
      <c r="E4" s="87"/>
      <c r="F4" s="87"/>
      <c r="G4" s="87"/>
      <c r="H4" s="38"/>
      <c r="I4" s="37"/>
    </row>
    <row r="5" spans="1:15" s="25" customFormat="1" ht="18" customHeight="1">
      <c r="A5" s="37"/>
      <c r="B5" s="39"/>
      <c r="C5" s="87"/>
      <c r="D5" s="87"/>
      <c r="E5" s="87"/>
      <c r="F5" s="87"/>
      <c r="G5" s="87"/>
      <c r="H5" s="38"/>
      <c r="I5" s="37"/>
    </row>
    <row r="6" spans="1:15" s="25" customFormat="1" ht="30.5" customHeight="1">
      <c r="A6" s="37"/>
      <c r="B6" s="37"/>
      <c r="C6" s="37"/>
      <c r="D6" s="37"/>
      <c r="E6" s="37"/>
      <c r="F6" s="37"/>
      <c r="G6" s="37"/>
      <c r="H6" s="37"/>
      <c r="I6" s="37"/>
    </row>
    <row r="7" spans="1:15" ht="22.5">
      <c r="A7" s="34"/>
      <c r="B7" s="34"/>
      <c r="C7" s="40"/>
      <c r="D7" s="41" t="s">
        <v>34</v>
      </c>
      <c r="E7" s="34"/>
      <c r="F7" s="101" t="str">
        <f>IF(設定!B2="","",("登録番号 "&amp;設定!B2))</f>
        <v>登録番号 T12345678</v>
      </c>
      <c r="G7" s="101"/>
      <c r="H7" s="34"/>
      <c r="I7" s="34"/>
      <c r="J7" t="s">
        <v>43</v>
      </c>
    </row>
    <row r="8" spans="1:15" ht="42.5" customHeight="1">
      <c r="A8" s="34"/>
      <c r="B8" s="34"/>
      <c r="C8" s="34"/>
      <c r="D8" s="34"/>
      <c r="E8" s="34"/>
      <c r="F8" s="34" t="str">
        <f>IF(設定!B3="","",設定!B3)&amp;"　"&amp;IF(設定!B4="","",設定!B4)</f>
        <v>〇〇〇株式会社　さくら支店</v>
      </c>
      <c r="G8" s="34"/>
      <c r="H8" s="34"/>
      <c r="I8" s="34"/>
      <c r="J8" t="s">
        <v>16</v>
      </c>
    </row>
    <row r="9" spans="1:15" ht="20" customHeight="1">
      <c r="A9" s="34"/>
      <c r="B9" s="34"/>
      <c r="C9" s="34"/>
      <c r="D9" s="34"/>
      <c r="E9" s="34"/>
      <c r="F9" s="34" t="str">
        <f>IF(設定!B5="","","〒"&amp;設定!B5)</f>
        <v>〒205-0023</v>
      </c>
      <c r="G9" s="34"/>
      <c r="H9" s="34"/>
      <c r="I9" s="34"/>
      <c r="J9" t="s">
        <v>17</v>
      </c>
    </row>
    <row r="10" spans="1:15" ht="20" customHeight="1">
      <c r="A10" s="34"/>
      <c r="B10" s="34"/>
      <c r="C10" s="100" t="str">
        <f>IF(G34="","","合計金(税込)額 ￥"&amp;G34&amp;"-")</f>
        <v/>
      </c>
      <c r="D10" s="100"/>
      <c r="E10" s="34"/>
      <c r="F10" s="34" t="str">
        <f>IF(設定!B6="","",設定!B6)</f>
        <v>ABC</v>
      </c>
      <c r="G10" s="34"/>
      <c r="H10" s="34"/>
      <c r="I10" s="34"/>
      <c r="J10" t="s">
        <v>18</v>
      </c>
    </row>
    <row r="11" spans="1:15" ht="20" customHeight="1">
      <c r="A11" s="34"/>
      <c r="B11" s="34"/>
      <c r="C11" s="100"/>
      <c r="D11" s="100"/>
      <c r="E11" s="34"/>
      <c r="F11" s="34"/>
      <c r="G11" s="36" t="str">
        <f>IF(設定!B7="","",設定!B7)</f>
        <v>DEF</v>
      </c>
      <c r="H11" s="36"/>
      <c r="I11" s="34"/>
      <c r="J11" t="s">
        <v>19</v>
      </c>
      <c r="O11" s="24"/>
    </row>
    <row r="12" spans="1:15" ht="20" customHeight="1">
      <c r="A12" s="34"/>
      <c r="B12" s="34"/>
      <c r="C12" s="34"/>
      <c r="D12" s="34"/>
      <c r="E12" s="34"/>
      <c r="F12" s="34"/>
      <c r="G12" s="34" t="str">
        <f>IF(設定!B8="","","TEL "&amp; 設定!B8)</f>
        <v>TEL 03-3333-333</v>
      </c>
      <c r="H12" s="34"/>
      <c r="I12" s="34"/>
      <c r="J12" t="s">
        <v>21</v>
      </c>
    </row>
    <row r="13" spans="1:15" ht="20" customHeight="1">
      <c r="A13" s="34"/>
      <c r="B13" s="34"/>
      <c r="C13" s="34"/>
      <c r="D13" s="34"/>
      <c r="E13" s="34"/>
      <c r="F13" s="34"/>
      <c r="G13" s="34" t="str">
        <f>IF(設定!B9="","","FAX "&amp; 設定!B9)</f>
        <v>FAX XX</v>
      </c>
      <c r="H13" s="34"/>
      <c r="I13" s="34"/>
      <c r="J13" t="s">
        <v>20</v>
      </c>
    </row>
    <row r="14" spans="1:15" ht="20" customHeight="1">
      <c r="A14" s="34"/>
      <c r="B14" s="34"/>
      <c r="C14" s="34"/>
      <c r="D14" s="34"/>
      <c r="E14" s="34"/>
      <c r="F14" s="34"/>
      <c r="G14" s="34" t="str">
        <f>IF(設定!B10="","","担当 "&amp; 設定!B10)</f>
        <v>担当 ZZ</v>
      </c>
      <c r="H14" s="34"/>
      <c r="I14" s="34"/>
      <c r="J14" t="s">
        <v>22</v>
      </c>
    </row>
    <row r="15" spans="1:15" ht="20" customHeight="1">
      <c r="A15" s="34"/>
      <c r="B15" s="34"/>
      <c r="C15" s="35" t="s">
        <v>36</v>
      </c>
      <c r="D15" s="34"/>
      <c r="E15" s="34"/>
      <c r="F15" s="34"/>
      <c r="G15" s="34"/>
      <c r="H15" s="34"/>
      <c r="I15" s="34"/>
    </row>
    <row r="16" spans="1:15" ht="20" customHeight="1">
      <c r="A16" s="34"/>
      <c r="B16" s="34"/>
      <c r="C16" s="42" t="s">
        <v>37</v>
      </c>
      <c r="D16" s="34"/>
      <c r="E16" s="34"/>
      <c r="F16" s="99" t="s">
        <v>38</v>
      </c>
      <c r="G16" s="99"/>
      <c r="H16" s="62"/>
      <c r="I16" s="34"/>
    </row>
    <row r="17" spans="1:9" ht="18.5" thickBot="1">
      <c r="A17" s="34"/>
      <c r="B17" s="34"/>
      <c r="C17" s="34"/>
      <c r="D17" s="34"/>
      <c r="E17" s="34"/>
      <c r="F17" s="34"/>
      <c r="G17" s="34"/>
      <c r="H17" s="34"/>
      <c r="I17" s="34"/>
    </row>
    <row r="18" spans="1:9" ht="19" thickTop="1" thickBot="1">
      <c r="A18" s="34"/>
      <c r="B18" s="34"/>
      <c r="C18" s="44" t="s">
        <v>35</v>
      </c>
      <c r="D18" s="45" t="s">
        <v>29</v>
      </c>
      <c r="E18" s="46" t="s">
        <v>30</v>
      </c>
      <c r="F18" s="46" t="s">
        <v>28</v>
      </c>
      <c r="G18" s="47" t="s">
        <v>27</v>
      </c>
      <c r="H18" s="63"/>
      <c r="I18" s="34"/>
    </row>
    <row r="19" spans="1:9" ht="18.5" thickTop="1">
      <c r="A19" s="34"/>
      <c r="B19" s="34"/>
      <c r="C19" s="48"/>
      <c r="D19" s="49"/>
      <c r="E19" s="49"/>
      <c r="F19" s="50"/>
      <c r="G19" s="51" t="str">
        <f>IF(F19="","",F19*D19)</f>
        <v/>
      </c>
      <c r="H19" s="64"/>
      <c r="I19" s="34"/>
    </row>
    <row r="20" spans="1:9">
      <c r="A20" s="34"/>
      <c r="B20" s="34"/>
      <c r="C20" s="52"/>
      <c r="D20" s="53"/>
      <c r="E20" s="53"/>
      <c r="F20" s="54"/>
      <c r="G20" s="55" t="str">
        <f t="shared" ref="G20:G31" si="0">IF(F20="","",F20*D20)</f>
        <v/>
      </c>
      <c r="H20" s="64"/>
      <c r="I20" s="34"/>
    </row>
    <row r="21" spans="1:9">
      <c r="A21" s="34"/>
      <c r="B21" s="34"/>
      <c r="C21" s="52"/>
      <c r="D21" s="53"/>
      <c r="E21" s="53"/>
      <c r="F21" s="54"/>
      <c r="G21" s="55" t="str">
        <f t="shared" si="0"/>
        <v/>
      </c>
      <c r="H21" s="64"/>
      <c r="I21" s="34"/>
    </row>
    <row r="22" spans="1:9">
      <c r="A22" s="34"/>
      <c r="B22" s="34"/>
      <c r="C22" s="52"/>
      <c r="D22" s="53"/>
      <c r="E22" s="53"/>
      <c r="F22" s="54"/>
      <c r="G22" s="55" t="str">
        <f t="shared" si="0"/>
        <v/>
      </c>
      <c r="H22" s="64"/>
      <c r="I22" s="34"/>
    </row>
    <row r="23" spans="1:9">
      <c r="A23" s="34"/>
      <c r="B23" s="34"/>
      <c r="C23" s="52"/>
      <c r="D23" s="53"/>
      <c r="E23" s="53"/>
      <c r="F23" s="54"/>
      <c r="G23" s="55" t="str">
        <f t="shared" si="0"/>
        <v/>
      </c>
      <c r="H23" s="64"/>
      <c r="I23" s="34"/>
    </row>
    <row r="24" spans="1:9">
      <c r="A24" s="34"/>
      <c r="B24" s="34"/>
      <c r="C24" s="52"/>
      <c r="D24" s="53"/>
      <c r="E24" s="53"/>
      <c r="F24" s="54"/>
      <c r="G24" s="55" t="str">
        <f t="shared" si="0"/>
        <v/>
      </c>
      <c r="H24" s="64"/>
      <c r="I24" s="34"/>
    </row>
    <row r="25" spans="1:9">
      <c r="A25" s="34"/>
      <c r="B25" s="34"/>
      <c r="C25" s="52"/>
      <c r="D25" s="53"/>
      <c r="E25" s="53"/>
      <c r="F25" s="54"/>
      <c r="G25" s="55" t="str">
        <f t="shared" ref="G25:G30" si="1">IF(F25="","",F25*D25)</f>
        <v/>
      </c>
      <c r="H25" s="64"/>
      <c r="I25" s="34"/>
    </row>
    <row r="26" spans="1:9">
      <c r="A26" s="34"/>
      <c r="B26" s="34"/>
      <c r="C26" s="52"/>
      <c r="D26" s="53"/>
      <c r="E26" s="53"/>
      <c r="F26" s="54"/>
      <c r="G26" s="55" t="str">
        <f t="shared" si="1"/>
        <v/>
      </c>
      <c r="H26" s="64"/>
      <c r="I26" s="34"/>
    </row>
    <row r="27" spans="1:9">
      <c r="A27" s="34"/>
      <c r="B27" s="34"/>
      <c r="C27" s="52"/>
      <c r="D27" s="53"/>
      <c r="E27" s="53"/>
      <c r="F27" s="54"/>
      <c r="G27" s="55" t="str">
        <f t="shared" si="1"/>
        <v/>
      </c>
      <c r="H27" s="64"/>
      <c r="I27" s="34"/>
    </row>
    <row r="28" spans="1:9">
      <c r="A28" s="34"/>
      <c r="B28" s="34"/>
      <c r="C28" s="52"/>
      <c r="D28" s="53"/>
      <c r="E28" s="53"/>
      <c r="F28" s="54"/>
      <c r="G28" s="55" t="str">
        <f t="shared" si="1"/>
        <v/>
      </c>
      <c r="H28" s="64"/>
      <c r="I28" s="34"/>
    </row>
    <row r="29" spans="1:9">
      <c r="A29" s="34"/>
      <c r="B29" s="34"/>
      <c r="C29" s="52"/>
      <c r="D29" s="53"/>
      <c r="E29" s="53"/>
      <c r="F29" s="54"/>
      <c r="G29" s="55" t="str">
        <f t="shared" si="1"/>
        <v/>
      </c>
      <c r="H29" s="64"/>
      <c r="I29" s="34"/>
    </row>
    <row r="30" spans="1:9">
      <c r="A30" s="34"/>
      <c r="B30" s="34"/>
      <c r="C30" s="52"/>
      <c r="D30" s="53"/>
      <c r="E30" s="53"/>
      <c r="F30" s="54"/>
      <c r="G30" s="55" t="str">
        <f t="shared" si="1"/>
        <v/>
      </c>
      <c r="H30" s="64"/>
      <c r="I30" s="34"/>
    </row>
    <row r="31" spans="1:9" ht="18.5" thickBot="1">
      <c r="A31" s="34"/>
      <c r="B31" s="34"/>
      <c r="C31" s="56"/>
      <c r="D31" s="57"/>
      <c r="E31" s="57"/>
      <c r="F31" s="58"/>
      <c r="G31" s="59" t="str">
        <f t="shared" si="0"/>
        <v/>
      </c>
      <c r="H31" s="64"/>
      <c r="I31" s="34"/>
    </row>
    <row r="32" spans="1:9" ht="19" thickTop="1" thickBot="1">
      <c r="A32" s="34"/>
      <c r="B32" s="34"/>
      <c r="C32" s="34"/>
      <c r="D32" s="34"/>
      <c r="E32" s="88" t="s">
        <v>41</v>
      </c>
      <c r="F32" s="89"/>
      <c r="G32" s="60" t="str">
        <f>IF(G19="","",SUM(G19:G31))</f>
        <v/>
      </c>
      <c r="H32" s="64"/>
      <c r="I32" s="34"/>
    </row>
    <row r="33" spans="1:9" ht="19" thickTop="1" thickBot="1">
      <c r="A33" s="34"/>
      <c r="B33" s="34"/>
      <c r="C33" s="34"/>
      <c r="D33" s="34"/>
      <c r="E33" s="88" t="s">
        <v>32</v>
      </c>
      <c r="F33" s="89"/>
      <c r="G33" s="60" t="str">
        <f>IF(G32="","",G32*0.1)</f>
        <v/>
      </c>
      <c r="H33" s="64"/>
      <c r="I33" s="34"/>
    </row>
    <row r="34" spans="1:9" ht="19" thickTop="1" thickBot="1">
      <c r="A34" s="34"/>
      <c r="B34" s="34"/>
      <c r="C34" s="34"/>
      <c r="D34" s="34"/>
      <c r="E34" s="88" t="s">
        <v>31</v>
      </c>
      <c r="F34" s="89"/>
      <c r="G34" s="60" t="str">
        <f>IF(G32="","",SUM(G32:G33))</f>
        <v/>
      </c>
      <c r="H34" s="64"/>
      <c r="I34" s="34"/>
    </row>
    <row r="35" spans="1:9" ht="19" thickTop="1" thickBot="1">
      <c r="A35" s="34"/>
      <c r="B35" s="34"/>
      <c r="C35" s="34"/>
      <c r="D35" s="34"/>
      <c r="E35" s="34"/>
      <c r="F35" s="34"/>
      <c r="G35" s="34"/>
      <c r="H35" s="34"/>
      <c r="I35" s="34"/>
    </row>
    <row r="36" spans="1:9" ht="18.5" thickTop="1">
      <c r="A36" s="34"/>
      <c r="B36" s="34"/>
      <c r="C36" s="90" t="s">
        <v>39</v>
      </c>
      <c r="D36" s="91"/>
      <c r="E36" s="91"/>
      <c r="F36" s="91"/>
      <c r="G36" s="92"/>
      <c r="H36" s="61"/>
      <c r="I36" s="34"/>
    </row>
    <row r="37" spans="1:9">
      <c r="A37" s="34"/>
      <c r="B37" s="34"/>
      <c r="C37" s="93"/>
      <c r="D37" s="94"/>
      <c r="E37" s="94"/>
      <c r="F37" s="94"/>
      <c r="G37" s="95"/>
      <c r="H37" s="61"/>
      <c r="I37" s="34"/>
    </row>
    <row r="38" spans="1:9" ht="18.5" thickBot="1">
      <c r="A38" s="34"/>
      <c r="B38" s="34"/>
      <c r="C38" s="96"/>
      <c r="D38" s="97"/>
      <c r="E38" s="97"/>
      <c r="F38" s="97"/>
      <c r="G38" s="98"/>
      <c r="H38" s="61"/>
      <c r="I38" s="34"/>
    </row>
    <row r="39" spans="1:9" ht="6" customHeight="1" thickTop="1">
      <c r="A39" s="34"/>
      <c r="B39" s="34"/>
      <c r="C39" s="61"/>
      <c r="D39" s="61"/>
      <c r="E39" s="61"/>
      <c r="F39" s="61"/>
      <c r="G39" s="61"/>
      <c r="H39" s="70"/>
      <c r="I39" s="34"/>
    </row>
    <row r="40" spans="1:9" ht="13.5" customHeight="1">
      <c r="H40" s="72" t="s">
        <v>49</v>
      </c>
      <c r="I40" s="34"/>
    </row>
  </sheetData>
  <mergeCells count="8">
    <mergeCell ref="C4:G5"/>
    <mergeCell ref="E34:F34"/>
    <mergeCell ref="C36:G38"/>
    <mergeCell ref="E32:F32"/>
    <mergeCell ref="E33:F33"/>
    <mergeCell ref="F16:G16"/>
    <mergeCell ref="C10:D11"/>
    <mergeCell ref="F7:G7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E2758-5B41-4BC3-A44A-86938ABDA4E3}">
  <sheetPr>
    <pageSetUpPr fitToPage="1"/>
  </sheetPr>
  <dimension ref="A1:O39"/>
  <sheetViews>
    <sheetView view="pageBreakPreview" topLeftCell="A25" zoomScale="85" zoomScaleNormal="85" zoomScaleSheetLayoutView="85" workbookViewId="0">
      <selection activeCell="N6" sqref="N6"/>
    </sheetView>
  </sheetViews>
  <sheetFormatPr defaultRowHeight="18"/>
  <cols>
    <col min="1" max="2" width="1.5" customWidth="1"/>
    <col min="3" max="3" width="29.08203125" customWidth="1"/>
    <col min="7" max="7" width="18" customWidth="1"/>
    <col min="8" max="8" width="1.5" customWidth="1"/>
  </cols>
  <sheetData>
    <row r="1" spans="1:15" ht="27.5" customHeight="1">
      <c r="B1" s="103" t="s">
        <v>47</v>
      </c>
      <c r="C1" s="104"/>
      <c r="D1" s="104"/>
      <c r="E1" s="104"/>
      <c r="F1" s="104"/>
      <c r="G1" s="104"/>
      <c r="H1" s="104"/>
    </row>
    <row r="2" spans="1:15">
      <c r="A2" s="34"/>
      <c r="B2" s="34"/>
      <c r="C2" s="34"/>
      <c r="D2" s="34"/>
      <c r="E2" s="34"/>
      <c r="F2" s="34"/>
      <c r="G2" s="43" t="str">
        <f>IF(納品書!G2="","",納品書!G2)</f>
        <v>№</v>
      </c>
      <c r="H2" s="34"/>
    </row>
    <row r="3" spans="1:15">
      <c r="A3" s="34"/>
      <c r="B3" s="34"/>
      <c r="C3" s="34"/>
      <c r="D3" s="34"/>
      <c r="E3" s="34"/>
      <c r="F3" s="34"/>
      <c r="G3" s="65" t="str">
        <f>IF(納品書!G3="","",納品書!G3)</f>
        <v>年　　月　　日</v>
      </c>
      <c r="H3" s="34"/>
    </row>
    <row r="4" spans="1:15" s="25" customFormat="1" ht="18" customHeight="1">
      <c r="A4" s="37"/>
      <c r="B4" s="37"/>
      <c r="C4" s="87" t="s">
        <v>42</v>
      </c>
      <c r="D4" s="87"/>
      <c r="E4" s="87"/>
      <c r="F4" s="87"/>
      <c r="G4" s="87"/>
      <c r="H4" s="38"/>
    </row>
    <row r="5" spans="1:15" s="25" customFormat="1" ht="18" customHeight="1">
      <c r="A5" s="37"/>
      <c r="B5" s="39"/>
      <c r="C5" s="87"/>
      <c r="D5" s="87"/>
      <c r="E5" s="87"/>
      <c r="F5" s="87"/>
      <c r="G5" s="87"/>
      <c r="H5" s="38"/>
    </row>
    <row r="6" spans="1:15" s="25" customFormat="1" ht="30.5" customHeight="1">
      <c r="A6" s="37"/>
      <c r="B6" s="37"/>
      <c r="C6" s="37"/>
      <c r="D6" s="37"/>
      <c r="E6" s="37"/>
      <c r="F6" s="37"/>
      <c r="G6" s="37"/>
      <c r="H6" s="37"/>
    </row>
    <row r="7" spans="1:15" ht="22.5">
      <c r="A7" s="34"/>
      <c r="B7" s="34"/>
      <c r="C7" s="40" t="str">
        <f>IF(納品書!C7="","",納品書!C7)</f>
        <v/>
      </c>
      <c r="D7" s="41" t="s">
        <v>34</v>
      </c>
      <c r="E7" s="34"/>
      <c r="F7" s="101" t="str">
        <f>IF(設定!B2="","",("登録番号 "&amp;設定!B2))</f>
        <v>登録番号 T12345678</v>
      </c>
      <c r="G7" s="101"/>
      <c r="H7" s="34"/>
    </row>
    <row r="8" spans="1:15" ht="42.5" customHeight="1">
      <c r="A8" s="34"/>
      <c r="B8" s="34"/>
      <c r="C8" s="34"/>
      <c r="D8" s="34"/>
      <c r="E8" s="34"/>
      <c r="F8" s="34" t="str">
        <f>IF(設定!B3="","",設定!B3)&amp;"　"&amp;IF(設定!B4="","",設定!B4)</f>
        <v>〇〇〇株式会社　さくら支店</v>
      </c>
      <c r="G8" s="34"/>
      <c r="H8" s="34"/>
      <c r="I8" t="s">
        <v>16</v>
      </c>
    </row>
    <row r="9" spans="1:15" ht="20" customHeight="1">
      <c r="A9" s="34"/>
      <c r="B9" s="34"/>
      <c r="C9" s="34"/>
      <c r="D9" s="34"/>
      <c r="E9" s="34"/>
      <c r="F9" s="34" t="str">
        <f>IF(設定!B5="","","〒"&amp;設定!B5)</f>
        <v>〒205-0023</v>
      </c>
      <c r="G9" s="34"/>
      <c r="H9" s="34"/>
      <c r="I9" t="s">
        <v>17</v>
      </c>
    </row>
    <row r="10" spans="1:15" ht="20" customHeight="1">
      <c r="A10" s="34"/>
      <c r="B10" s="34"/>
      <c r="C10" s="100" t="str">
        <f>IF(納品書!C10="","",納品書!C10)</f>
        <v/>
      </c>
      <c r="D10" s="100"/>
      <c r="E10" s="34"/>
      <c r="F10" s="34" t="str">
        <f>IF(設定!B6="","",設定!B6)</f>
        <v>ABC</v>
      </c>
      <c r="G10" s="34"/>
      <c r="H10" s="34"/>
      <c r="I10" t="s">
        <v>18</v>
      </c>
    </row>
    <row r="11" spans="1:15" ht="20" customHeight="1">
      <c r="A11" s="34"/>
      <c r="B11" s="34"/>
      <c r="C11" s="100"/>
      <c r="D11" s="100"/>
      <c r="E11" s="34"/>
      <c r="F11" s="34"/>
      <c r="G11" s="36" t="str">
        <f>IF(設定!B7="","",設定!B7)</f>
        <v>DEF</v>
      </c>
      <c r="H11" s="36"/>
      <c r="I11" t="s">
        <v>19</v>
      </c>
      <c r="O11" s="24"/>
    </row>
    <row r="12" spans="1:15" ht="20" customHeight="1">
      <c r="A12" s="34"/>
      <c r="B12" s="34"/>
      <c r="C12" s="34"/>
      <c r="D12" s="34"/>
      <c r="E12" s="34"/>
      <c r="F12" s="34"/>
      <c r="G12" s="34" t="str">
        <f>IF(設定!B8="","","TEL "&amp; 設定!B8)</f>
        <v>TEL 03-3333-333</v>
      </c>
      <c r="H12" s="34"/>
      <c r="I12" t="s">
        <v>21</v>
      </c>
    </row>
    <row r="13" spans="1:15" ht="20" customHeight="1">
      <c r="A13" s="34"/>
      <c r="B13" s="34"/>
      <c r="C13" s="34"/>
      <c r="D13" s="34"/>
      <c r="E13" s="34"/>
      <c r="F13" s="34"/>
      <c r="G13" s="34" t="str">
        <f>IF(設定!B9="","","FAX "&amp; 設定!B9)</f>
        <v>FAX XX</v>
      </c>
      <c r="H13" s="34"/>
      <c r="I13" t="s">
        <v>20</v>
      </c>
    </row>
    <row r="14" spans="1:15" ht="20" customHeight="1">
      <c r="A14" s="34"/>
      <c r="B14" s="28"/>
      <c r="C14" s="28"/>
      <c r="D14" s="28"/>
      <c r="E14" s="28"/>
      <c r="F14" s="28"/>
      <c r="G14" s="33" t="str">
        <f>IF(設定!B10="","","担当 "&amp; 設定!B10)</f>
        <v>担当 ZZ</v>
      </c>
      <c r="H14" s="33"/>
      <c r="I14" t="s">
        <v>22</v>
      </c>
    </row>
    <row r="15" spans="1:15" ht="20" customHeight="1">
      <c r="A15" s="34"/>
      <c r="B15" s="28"/>
      <c r="C15" s="28"/>
      <c r="D15" s="28"/>
      <c r="E15" s="28"/>
      <c r="F15" s="28"/>
      <c r="G15" s="28"/>
      <c r="H15" s="28"/>
    </row>
    <row r="16" spans="1:15" ht="20" customHeight="1">
      <c r="A16" s="34"/>
      <c r="B16" s="28"/>
      <c r="C16" s="28"/>
      <c r="D16" s="28"/>
      <c r="E16" s="28"/>
      <c r="F16" s="105"/>
      <c r="G16" s="105"/>
      <c r="H16" s="29"/>
    </row>
    <row r="17" spans="1:8">
      <c r="A17" s="34"/>
      <c r="B17" s="28"/>
      <c r="C17" s="28"/>
      <c r="D17" s="28"/>
      <c r="E17" s="28"/>
      <c r="F17" s="28"/>
      <c r="G17" s="28"/>
      <c r="H17" s="28"/>
    </row>
    <row r="18" spans="1:8">
      <c r="A18" s="34"/>
      <c r="B18" s="28"/>
      <c r="C18" s="30"/>
      <c r="D18" s="30"/>
      <c r="E18" s="30"/>
      <c r="F18" s="30"/>
      <c r="G18" s="30"/>
      <c r="H18" s="30"/>
    </row>
    <row r="19" spans="1:8">
      <c r="A19" s="34"/>
      <c r="B19" s="28"/>
      <c r="C19" s="28"/>
      <c r="D19" s="28"/>
      <c r="E19" s="28"/>
      <c r="F19" s="31"/>
      <c r="G19" s="31"/>
      <c r="H19" s="31"/>
    </row>
    <row r="20" spans="1:8">
      <c r="A20" s="34"/>
      <c r="B20" s="28"/>
      <c r="C20" s="28"/>
      <c r="D20" s="28"/>
      <c r="E20" s="28"/>
      <c r="F20" s="31"/>
      <c r="G20" s="31"/>
      <c r="H20" s="31"/>
    </row>
    <row r="21" spans="1:8">
      <c r="A21" s="34"/>
      <c r="B21" s="28"/>
      <c r="C21" s="28"/>
      <c r="D21" s="28"/>
      <c r="E21" s="28"/>
      <c r="F21" s="31"/>
      <c r="G21" s="31"/>
      <c r="H21" s="31"/>
    </row>
    <row r="22" spans="1:8">
      <c r="A22" s="34"/>
      <c r="B22" s="28"/>
      <c r="C22" s="28"/>
      <c r="D22" s="28"/>
      <c r="E22" s="28"/>
      <c r="F22" s="31"/>
      <c r="G22" s="31"/>
      <c r="H22" s="31"/>
    </row>
    <row r="23" spans="1:8">
      <c r="A23" s="34"/>
      <c r="B23" s="28"/>
      <c r="C23" s="28"/>
      <c r="D23" s="28"/>
      <c r="E23" s="28"/>
      <c r="F23" s="31"/>
      <c r="G23" s="31"/>
      <c r="H23" s="31"/>
    </row>
    <row r="24" spans="1:8">
      <c r="A24" s="34"/>
      <c r="B24" s="28"/>
      <c r="C24" s="28"/>
      <c r="D24" s="28"/>
      <c r="E24" s="28"/>
      <c r="F24" s="31"/>
      <c r="G24" s="31"/>
      <c r="H24" s="31"/>
    </row>
    <row r="25" spans="1:8">
      <c r="A25" s="34"/>
      <c r="B25" s="28"/>
      <c r="C25" s="28"/>
      <c r="D25" s="28"/>
      <c r="E25" s="28"/>
      <c r="F25" s="31"/>
      <c r="G25" s="31"/>
      <c r="H25" s="31"/>
    </row>
    <row r="26" spans="1:8">
      <c r="A26" s="34"/>
      <c r="B26" s="28"/>
      <c r="C26" s="28"/>
      <c r="D26" s="28"/>
      <c r="E26" s="28"/>
      <c r="F26" s="31"/>
      <c r="G26" s="31"/>
      <c r="H26" s="31"/>
    </row>
    <row r="27" spans="1:8">
      <c r="A27" s="34"/>
      <c r="B27" s="28"/>
      <c r="C27" s="28"/>
      <c r="D27" s="28"/>
      <c r="E27" s="28"/>
      <c r="F27" s="31"/>
      <c r="G27" s="31"/>
      <c r="H27" s="31"/>
    </row>
    <row r="28" spans="1:8">
      <c r="A28" s="34"/>
      <c r="B28" s="28"/>
      <c r="C28" s="28"/>
      <c r="D28" s="28"/>
      <c r="E28" s="28"/>
      <c r="F28" s="31"/>
      <c r="G28" s="31"/>
      <c r="H28" s="31"/>
    </row>
    <row r="29" spans="1:8">
      <c r="A29" s="34"/>
      <c r="B29" s="28"/>
      <c r="C29" s="28"/>
      <c r="D29" s="28"/>
      <c r="E29" s="28"/>
      <c r="F29" s="31"/>
      <c r="G29" s="31"/>
      <c r="H29" s="31"/>
    </row>
    <row r="30" spans="1:8">
      <c r="A30" s="34"/>
      <c r="B30" s="28"/>
      <c r="C30" s="28"/>
      <c r="D30" s="28"/>
      <c r="E30" s="28"/>
      <c r="F30" s="31"/>
      <c r="G30" s="31"/>
      <c r="H30" s="31"/>
    </row>
    <row r="31" spans="1:8">
      <c r="A31" s="34"/>
      <c r="B31" s="28"/>
      <c r="C31" s="28"/>
      <c r="D31" s="28"/>
      <c r="E31" s="28"/>
      <c r="F31" s="31"/>
      <c r="G31" s="31"/>
      <c r="H31" s="31"/>
    </row>
    <row r="32" spans="1:8">
      <c r="A32" s="34"/>
      <c r="B32" s="28"/>
      <c r="C32" s="28"/>
      <c r="D32" s="28"/>
      <c r="E32" s="106"/>
      <c r="F32" s="106"/>
      <c r="G32" s="31"/>
      <c r="H32" s="31"/>
    </row>
    <row r="33" spans="1:8">
      <c r="A33" s="34"/>
      <c r="B33" s="28"/>
      <c r="C33" s="28"/>
      <c r="D33" s="28"/>
      <c r="E33" s="106"/>
      <c r="F33" s="106"/>
      <c r="G33" s="31"/>
      <c r="H33" s="31"/>
    </row>
    <row r="34" spans="1:8">
      <c r="A34" s="34"/>
      <c r="B34" s="28"/>
      <c r="C34" s="28"/>
      <c r="D34" s="28"/>
      <c r="E34" s="106"/>
      <c r="F34" s="106"/>
      <c r="G34" s="31"/>
      <c r="H34" s="31"/>
    </row>
    <row r="35" spans="1:8">
      <c r="A35" s="34"/>
      <c r="B35" s="28"/>
      <c r="C35" s="28"/>
      <c r="D35" s="28"/>
      <c r="E35" s="28"/>
      <c r="F35" s="28"/>
      <c r="G35" s="28"/>
      <c r="H35" s="28"/>
    </row>
    <row r="36" spans="1:8">
      <c r="A36" s="34"/>
      <c r="B36" s="28"/>
      <c r="C36" s="102"/>
      <c r="D36" s="102"/>
      <c r="E36" s="102"/>
      <c r="F36" s="102"/>
      <c r="G36" s="102"/>
      <c r="H36" s="32"/>
    </row>
    <row r="37" spans="1:8">
      <c r="A37" s="34"/>
      <c r="B37" s="28"/>
      <c r="C37" s="102"/>
      <c r="D37" s="102"/>
      <c r="E37" s="102"/>
      <c r="F37" s="102"/>
      <c r="G37" s="102"/>
      <c r="H37" s="32"/>
    </row>
    <row r="38" spans="1:8">
      <c r="A38" s="34"/>
      <c r="B38" s="28"/>
      <c r="C38" s="102"/>
      <c r="D38" s="102"/>
      <c r="E38" s="102"/>
      <c r="F38" s="102"/>
      <c r="G38" s="102"/>
      <c r="H38" s="32"/>
    </row>
    <row r="39" spans="1:8">
      <c r="A39" s="34"/>
      <c r="B39" s="28"/>
      <c r="C39" s="28"/>
      <c r="D39" s="28"/>
      <c r="E39" s="28"/>
      <c r="F39" s="28"/>
      <c r="G39" s="28"/>
      <c r="H39" s="71" t="s">
        <v>48</v>
      </c>
    </row>
  </sheetData>
  <mergeCells count="9">
    <mergeCell ref="C36:G38"/>
    <mergeCell ref="B1:H1"/>
    <mergeCell ref="C4:G5"/>
    <mergeCell ref="C10:D11"/>
    <mergeCell ref="F16:G16"/>
    <mergeCell ref="E32:F32"/>
    <mergeCell ref="E33:F33"/>
    <mergeCell ref="E34:F34"/>
    <mergeCell ref="F7:G7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99EE7-E8E2-40AC-92C8-39FFF50F56BC}">
  <dimension ref="A1:C10"/>
  <sheetViews>
    <sheetView topLeftCell="A4" zoomScale="85" zoomScaleNormal="85" workbookViewId="0">
      <selection activeCell="E14" sqref="E14"/>
    </sheetView>
  </sheetViews>
  <sheetFormatPr defaultRowHeight="18"/>
  <cols>
    <col min="1" max="1" width="16.58203125" customWidth="1"/>
    <col min="2" max="2" width="27.25" customWidth="1"/>
  </cols>
  <sheetData>
    <row r="1" spans="1:3" ht="18.5" thickBot="1">
      <c r="A1" s="107" t="s">
        <v>3</v>
      </c>
      <c r="B1" s="107"/>
    </row>
    <row r="2" spans="1:3" ht="18.5" thickBot="1">
      <c r="A2" t="s">
        <v>44</v>
      </c>
      <c r="B2" s="3" t="s">
        <v>46</v>
      </c>
      <c r="C2" t="s">
        <v>45</v>
      </c>
    </row>
    <row r="3" spans="1:3" ht="18.5" thickBot="1">
      <c r="A3" t="s">
        <v>2</v>
      </c>
      <c r="B3" s="3" t="s">
        <v>10</v>
      </c>
    </row>
    <row r="4" spans="1:3" ht="18.5" thickBot="1">
      <c r="A4" t="s">
        <v>11</v>
      </c>
      <c r="B4" s="3" t="s">
        <v>12</v>
      </c>
      <c r="C4" t="s">
        <v>13</v>
      </c>
    </row>
    <row r="5" spans="1:3" ht="18.5" thickBot="1">
      <c r="A5" t="s">
        <v>4</v>
      </c>
      <c r="B5" s="4" t="s">
        <v>14</v>
      </c>
    </row>
    <row r="6" spans="1:3" ht="18.5" thickBot="1">
      <c r="A6" t="s">
        <v>5</v>
      </c>
      <c r="B6" s="3" t="s">
        <v>25</v>
      </c>
    </row>
    <row r="7" spans="1:3" ht="18.5" thickBot="1">
      <c r="A7" t="s">
        <v>6</v>
      </c>
      <c r="B7" s="3" t="s">
        <v>26</v>
      </c>
    </row>
    <row r="8" spans="1:3" ht="18.5" thickBot="1">
      <c r="A8" t="s">
        <v>7</v>
      </c>
      <c r="B8" s="3" t="s">
        <v>9</v>
      </c>
      <c r="C8" t="s">
        <v>13</v>
      </c>
    </row>
    <row r="9" spans="1:3" ht="18.5" thickBot="1">
      <c r="A9" t="s">
        <v>8</v>
      </c>
      <c r="B9" s="3" t="s">
        <v>24</v>
      </c>
      <c r="C9" t="s">
        <v>13</v>
      </c>
    </row>
    <row r="10" spans="1:3" ht="18.5" thickBot="1">
      <c r="A10" t="s">
        <v>15</v>
      </c>
      <c r="B10" s="3" t="s">
        <v>23</v>
      </c>
      <c r="C10" t="s">
        <v>13</v>
      </c>
    </row>
  </sheetData>
  <mergeCells count="1">
    <mergeCell ref="A1:B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使い方 </vt:lpstr>
      <vt:lpstr>納品書</vt:lpstr>
      <vt:lpstr>請求書</vt:lpstr>
      <vt:lpstr>設定</vt:lpstr>
      <vt:lpstr>'使い方 '!Print_Area</vt:lpstr>
      <vt:lpstr>請求書!Print_Area</vt:lpstr>
      <vt:lpstr>納品書!Print_Area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2024-10-16T05:54:14Z</dcterms:created>
  <dcterms:modified xsi:type="dcterms:W3CDTF">2024-10-20T13:50:46Z</dcterms:modified>
</cp:coreProperties>
</file>